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obme\Documents\MCC 2022\"/>
    </mc:Choice>
  </mc:AlternateContent>
  <xr:revisionPtr revIDLastSave="0" documentId="13_ncr:1_{96E9D57F-F7C7-44E0-8FD9-0DF48AA032E5}" xr6:coauthVersionLast="47" xr6:coauthVersionMax="47" xr10:uidLastSave="{00000000-0000-0000-0000-000000000000}"/>
  <bookViews>
    <workbookView xWindow="8565" yWindow="0" windowWidth="16170" windowHeight="15600" xr2:uid="{00000000-000D-0000-FFFF-FFFF00000000}"/>
  </bookViews>
  <sheets>
    <sheet name="Sheet2" sheetId="1" r:id="rId1"/>
    <sheet name="Sheet3" sheetId="2" r:id="rId2"/>
    <sheet name="Sheet1" sheetId="3" r:id="rId3"/>
  </sheets>
  <definedNames>
    <definedName name="HTML_CodePage">1252</definedName>
    <definedName name="HTML_Control">{"'Sheet2'!$A$1:$G$99"}</definedName>
    <definedName name="HTML_Description">""</definedName>
    <definedName name="HTML_Email">"robmeagher@ozemail.com.au"</definedName>
    <definedName name="HTML_Header">"MCC GAMES - Current Senior Players - MEN"</definedName>
    <definedName name="HTML_LastUpdate">"03/08/04"</definedName>
    <definedName name="HTML_LineAfter">FALSE</definedName>
    <definedName name="HTML_LineBefore">TRUE</definedName>
    <definedName name="HTML_Name">""</definedName>
    <definedName name="HTML_OBDlg2">TRUE</definedName>
    <definedName name="HTML_OBDlg4">TRUE</definedName>
    <definedName name="HTML_OS">0</definedName>
    <definedName name="HTML_PathFile">"C:\My Documents\MCC Hockey\docs\GAMESseniorMEN.htm"</definedName>
    <definedName name="HTML_Title">"MCC GAMES CURRENT"</definedName>
    <definedName name="_xlnm.Print_Area" localSheetId="0">Sheet2!$B$1:$G$185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116" i="1"/>
  <c r="G50" i="1"/>
  <c r="G2" i="1"/>
  <c r="G148" i="1"/>
  <c r="G23" i="1"/>
  <c r="G65" i="1"/>
  <c r="G88" i="1"/>
  <c r="G81" i="1"/>
  <c r="G6" i="1"/>
  <c r="G21" i="1"/>
  <c r="G84" i="1"/>
  <c r="G72" i="1"/>
  <c r="G59" i="1"/>
  <c r="G147" i="1"/>
  <c r="G110" i="1"/>
  <c r="G144" i="1"/>
  <c r="G131" i="1"/>
  <c r="G125" i="1"/>
  <c r="G136" i="1"/>
  <c r="G69" i="1"/>
  <c r="G49" i="1"/>
  <c r="G42" i="1"/>
  <c r="G11" i="1"/>
  <c r="G122" i="1"/>
  <c r="G87" i="1"/>
  <c r="G68" i="1"/>
  <c r="G4" i="1"/>
  <c r="C174" i="1"/>
  <c r="G166" i="1"/>
  <c r="G108" i="1"/>
  <c r="G107" i="1"/>
  <c r="G128" i="1"/>
  <c r="G127" i="1"/>
  <c r="G139" i="1"/>
  <c r="G48" i="1"/>
  <c r="G19" i="1"/>
  <c r="G156" i="1"/>
  <c r="G29" i="1"/>
  <c r="G120" i="1"/>
  <c r="G9" i="1"/>
  <c r="G132" i="1"/>
  <c r="G62" i="1"/>
  <c r="G61" i="1"/>
  <c r="G22" i="1"/>
  <c r="G53" i="1"/>
  <c r="G157" i="1"/>
  <c r="G55" i="1"/>
  <c r="G33" i="1"/>
  <c r="G12" i="1"/>
  <c r="G13" i="1"/>
  <c r="G100" i="1"/>
  <c r="G150" i="1"/>
  <c r="G162" i="1"/>
  <c r="G76" i="1"/>
  <c r="G104" i="1"/>
  <c r="G5" i="1"/>
  <c r="G7" i="1"/>
  <c r="G8" i="1"/>
  <c r="G10" i="1"/>
  <c r="G14" i="1"/>
  <c r="G15" i="1"/>
  <c r="G16" i="1"/>
  <c r="G17" i="1"/>
  <c r="G18" i="1"/>
  <c r="G20" i="1"/>
  <c r="G24" i="1"/>
  <c r="G25" i="1"/>
  <c r="G26" i="1"/>
  <c r="G27" i="1"/>
  <c r="G28" i="1"/>
  <c r="G30" i="1"/>
  <c r="G31" i="1"/>
  <c r="G32" i="1"/>
  <c r="G35" i="1"/>
  <c r="G36" i="1"/>
  <c r="G37" i="1"/>
  <c r="G38" i="1"/>
  <c r="G39" i="1"/>
  <c r="G40" i="1"/>
  <c r="G41" i="1"/>
  <c r="G43" i="1"/>
  <c r="G44" i="1"/>
  <c r="G45" i="1"/>
  <c r="G46" i="1"/>
  <c r="G47" i="1"/>
  <c r="G51" i="1"/>
  <c r="G52" i="1"/>
  <c r="G54" i="1"/>
  <c r="G56" i="1"/>
  <c r="G57" i="1"/>
  <c r="G58" i="1"/>
  <c r="G60" i="1"/>
  <c r="G63" i="1"/>
  <c r="G64" i="1"/>
  <c r="G66" i="1"/>
  <c r="G67" i="1"/>
  <c r="G70" i="1"/>
  <c r="G71" i="1"/>
  <c r="G73" i="1"/>
  <c r="G74" i="1"/>
  <c r="G75" i="1"/>
  <c r="G77" i="1"/>
  <c r="G78" i="1"/>
  <c r="G79" i="1"/>
  <c r="G80" i="1"/>
  <c r="G82" i="1"/>
  <c r="G83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5" i="1"/>
  <c r="G106" i="1"/>
  <c r="G109" i="1"/>
  <c r="G111" i="1"/>
  <c r="G112" i="1"/>
  <c r="G113" i="1"/>
  <c r="G114" i="1"/>
  <c r="G115" i="1"/>
  <c r="G117" i="1"/>
  <c r="G118" i="1"/>
  <c r="G119" i="1"/>
  <c r="G121" i="1"/>
  <c r="G123" i="1"/>
  <c r="G124" i="1"/>
  <c r="G126" i="1"/>
  <c r="G129" i="1"/>
  <c r="G130" i="1"/>
  <c r="G133" i="1"/>
  <c r="G134" i="1"/>
  <c r="G135" i="1"/>
  <c r="G137" i="1"/>
  <c r="G138" i="1"/>
  <c r="G140" i="1"/>
  <c r="G141" i="1"/>
  <c r="G142" i="1"/>
  <c r="G143" i="1"/>
  <c r="G145" i="1"/>
  <c r="G146" i="1"/>
  <c r="G149" i="1"/>
  <c r="G151" i="1"/>
  <c r="G152" i="1"/>
  <c r="G153" i="1"/>
  <c r="G154" i="1"/>
  <c r="G155" i="1"/>
  <c r="G158" i="1"/>
  <c r="G159" i="1"/>
  <c r="G160" i="1"/>
  <c r="G161" i="1"/>
  <c r="G163" i="1"/>
  <c r="G164" i="1"/>
  <c r="G165" i="1"/>
  <c r="G167" i="1"/>
  <c r="G168" i="1"/>
  <c r="G3" i="1"/>
  <c r="C175" i="1"/>
  <c r="C176" i="1"/>
  <c r="C177" i="1"/>
  <c r="C178" i="1"/>
  <c r="C179" i="1"/>
  <c r="C180" i="1"/>
  <c r="C181" i="1"/>
  <c r="C182" i="1"/>
  <c r="C183" i="1"/>
  <c r="C184" i="1"/>
  <c r="C185" i="1" l="1"/>
  <c r="G172" i="1"/>
  <c r="G179" i="1"/>
  <c r="G173" i="1"/>
  <c r="G174" i="1" s="1"/>
  <c r="G181" i="1" l="1"/>
  <c r="G175" i="1"/>
  <c r="G176" i="1" s="1"/>
  <c r="G177" i="1" l="1"/>
  <c r="G178" i="1" s="1"/>
</calcChain>
</file>

<file path=xl/sharedStrings.xml><?xml version="1.0" encoding="utf-8"?>
<sst xmlns="http://schemas.openxmlformats.org/spreadsheetml/2006/main" count="394" uniqueCount="297">
  <si>
    <t>CURRENT SENIOR PLAYERS</t>
  </si>
  <si>
    <t>First Senior Year</t>
  </si>
  <si>
    <t>Chris</t>
  </si>
  <si>
    <t>Michael</t>
  </si>
  <si>
    <t>Mark</t>
  </si>
  <si>
    <t>Andrew</t>
  </si>
  <si>
    <t>Anthony</t>
  </si>
  <si>
    <t>BRETHERTON</t>
  </si>
  <si>
    <t>Jonno</t>
  </si>
  <si>
    <t>Josh</t>
  </si>
  <si>
    <t>Matt</t>
  </si>
  <si>
    <t>James</t>
  </si>
  <si>
    <t>GLASSON</t>
  </si>
  <si>
    <t>Shaun</t>
  </si>
  <si>
    <t>Ryan</t>
  </si>
  <si>
    <t>Doug</t>
  </si>
  <si>
    <t>Tim</t>
  </si>
  <si>
    <t>JELLIE</t>
  </si>
  <si>
    <t>Hugh</t>
  </si>
  <si>
    <t>Steve</t>
  </si>
  <si>
    <t>LUDEKENS</t>
  </si>
  <si>
    <t>Philippe</t>
  </si>
  <si>
    <t>Duncan</t>
  </si>
  <si>
    <t>O'BRIEN</t>
  </si>
  <si>
    <t>O'REILLY</t>
  </si>
  <si>
    <t>ROMAS</t>
  </si>
  <si>
    <t>Angie</t>
  </si>
  <si>
    <t>SANDERS</t>
  </si>
  <si>
    <t>Ben</t>
  </si>
  <si>
    <t>Dan</t>
  </si>
  <si>
    <t>TRAILL</t>
  </si>
  <si>
    <t>Will</t>
  </si>
  <si>
    <t>Players</t>
  </si>
  <si>
    <t>Total</t>
  </si>
  <si>
    <t>TOTAL</t>
  </si>
  <si>
    <t>500+</t>
  </si>
  <si>
    <t>&lt; 50</t>
  </si>
  <si>
    <t>EDWARDS</t>
  </si>
  <si>
    <t>Colin</t>
  </si>
  <si>
    <t>Scott</t>
  </si>
  <si>
    <t>SCAMMELL</t>
  </si>
  <si>
    <t>BROWN</t>
  </si>
  <si>
    <t>Jai</t>
  </si>
  <si>
    <t>CURRENT TOTAL</t>
  </si>
  <si>
    <t>SHARPLEY</t>
  </si>
  <si>
    <t>Average</t>
  </si>
  <si>
    <t>Tom</t>
  </si>
  <si>
    <t>DAVIDSON</t>
  </si>
  <si>
    <t>MARCH</t>
  </si>
  <si>
    <t>Gary</t>
  </si>
  <si>
    <t>Jack</t>
  </si>
  <si>
    <t>HONOUR</t>
  </si>
  <si>
    <t>Liam</t>
  </si>
  <si>
    <t>Damien</t>
  </si>
  <si>
    <t>Charlie</t>
  </si>
  <si>
    <t>Shirt No.</t>
  </si>
  <si>
    <t>SINCLAIR</t>
  </si>
  <si>
    <t>Stephen</t>
  </si>
  <si>
    <t>Fraser</t>
  </si>
  <si>
    <t>JANSEN</t>
  </si>
  <si>
    <t>JACKSON</t>
  </si>
  <si>
    <t>PETERSON</t>
  </si>
  <si>
    <t>Guy</t>
  </si>
  <si>
    <t>WILSON</t>
  </si>
  <si>
    <t>TOOMEY</t>
  </si>
  <si>
    <t>FOX</t>
  </si>
  <si>
    <t>STANNARD</t>
  </si>
  <si>
    <t>OSMOND</t>
  </si>
  <si>
    <t>John</t>
  </si>
  <si>
    <t>CHRISTIE</t>
  </si>
  <si>
    <t>66</t>
  </si>
  <si>
    <t>Mike</t>
  </si>
  <si>
    <t>MONK</t>
  </si>
  <si>
    <t>LANG</t>
  </si>
  <si>
    <t>GREGORY</t>
  </si>
  <si>
    <t>42</t>
  </si>
  <si>
    <t>15</t>
  </si>
  <si>
    <t>14</t>
  </si>
  <si>
    <t>Nick</t>
  </si>
  <si>
    <t>Pat</t>
  </si>
  <si>
    <t>ROBERTSON</t>
  </si>
  <si>
    <t>Charles</t>
  </si>
  <si>
    <t>27</t>
  </si>
  <si>
    <t>LOVE</t>
  </si>
  <si>
    <t>Simon</t>
  </si>
  <si>
    <t>LAWLER</t>
  </si>
  <si>
    <t>Oliver</t>
  </si>
  <si>
    <t>25</t>
  </si>
  <si>
    <t>TAYLOR</t>
  </si>
  <si>
    <t>MARSHALL</t>
  </si>
  <si>
    <t>NAYLOR</t>
  </si>
  <si>
    <t>Tobi</t>
  </si>
  <si>
    <t>MORRISON</t>
  </si>
  <si>
    <t>HOPE</t>
  </si>
  <si>
    <t>Mitch</t>
  </si>
  <si>
    <t>67</t>
  </si>
  <si>
    <t>AMES</t>
  </si>
  <si>
    <t>Jonathan</t>
  </si>
  <si>
    <t xml:space="preserve">WIGHTMAN </t>
  </si>
  <si>
    <t>Alan</t>
  </si>
  <si>
    <t>7</t>
  </si>
  <si>
    <t>Tony</t>
  </si>
  <si>
    <t>CINANNI</t>
  </si>
  <si>
    <t>NAIK</t>
  </si>
  <si>
    <t>Amit</t>
  </si>
  <si>
    <t>WALKER</t>
  </si>
  <si>
    <t>McKEEVER</t>
  </si>
  <si>
    <t>12</t>
  </si>
  <si>
    <t xml:space="preserve">WINTERS </t>
  </si>
  <si>
    <t>McLEARY</t>
  </si>
  <si>
    <t>MARGARITIS</t>
  </si>
  <si>
    <t>5</t>
  </si>
  <si>
    <t>1</t>
  </si>
  <si>
    <t>16</t>
  </si>
  <si>
    <t>13</t>
  </si>
  <si>
    <t>CURNOW</t>
  </si>
  <si>
    <t>Stuart</t>
  </si>
  <si>
    <t>WEBB</t>
  </si>
  <si>
    <t>Sam</t>
  </si>
  <si>
    <t>31</t>
  </si>
  <si>
    <t>ZALE</t>
  </si>
  <si>
    <t>HOLLOWAY</t>
  </si>
  <si>
    <t>Patrick</t>
  </si>
  <si>
    <t>33</t>
  </si>
  <si>
    <t>87</t>
  </si>
  <si>
    <t>Zach</t>
  </si>
  <si>
    <t>Andy</t>
  </si>
  <si>
    <t>HODGSON</t>
  </si>
  <si>
    <t>Neil</t>
  </si>
  <si>
    <t>WITTS</t>
  </si>
  <si>
    <t>Aiden</t>
  </si>
  <si>
    <t>BISSETT</t>
  </si>
  <si>
    <t>McLAREN</t>
  </si>
  <si>
    <t>Angus</t>
  </si>
  <si>
    <t>JUDE</t>
  </si>
  <si>
    <t>LIU</t>
  </si>
  <si>
    <t>KWOK</t>
  </si>
  <si>
    <t>Darren</t>
  </si>
  <si>
    <t>Harry</t>
  </si>
  <si>
    <t>Hayden</t>
  </si>
  <si>
    <t>Richard</t>
  </si>
  <si>
    <t>EBELING</t>
  </si>
  <si>
    <t>WRIGHT</t>
  </si>
  <si>
    <t>VIVE</t>
  </si>
  <si>
    <t>STREAT</t>
  </si>
  <si>
    <t>PARIKH</t>
  </si>
  <si>
    <t>Vinay</t>
  </si>
  <si>
    <t>CARTER</t>
  </si>
  <si>
    <t>LYNCH</t>
  </si>
  <si>
    <t>PARSOTAM</t>
  </si>
  <si>
    <t>Rakesh</t>
  </si>
  <si>
    <t>BRIGGS</t>
  </si>
  <si>
    <t>WESTERLAND</t>
  </si>
  <si>
    <t>Keelan</t>
  </si>
  <si>
    <t>EVANS</t>
  </si>
  <si>
    <t>Campbell</t>
  </si>
  <si>
    <t>BELL</t>
  </si>
  <si>
    <t>Logan</t>
  </si>
  <si>
    <t xml:space="preserve">     Statistics based on weekly HV data input. Email Rob at robmcc@ozemail.com.au with corrections (DUs not incl.)</t>
  </si>
  <si>
    <t>TONG</t>
  </si>
  <si>
    <t>Gerard</t>
  </si>
  <si>
    <t>GK</t>
  </si>
  <si>
    <t>WELLER</t>
  </si>
  <si>
    <t>PJ</t>
  </si>
  <si>
    <t>96</t>
  </si>
  <si>
    <t>KNIGHTS</t>
  </si>
  <si>
    <t>Richie</t>
  </si>
  <si>
    <t>GRAY</t>
  </si>
  <si>
    <t>Finley</t>
  </si>
  <si>
    <t>DAVIS</t>
  </si>
  <si>
    <t>19</t>
  </si>
  <si>
    <t>BUCKLEY</t>
  </si>
  <si>
    <t>Andre</t>
  </si>
  <si>
    <t>ROBERTS</t>
  </si>
  <si>
    <t>9</t>
  </si>
  <si>
    <t>18</t>
  </si>
  <si>
    <t>28</t>
  </si>
  <si>
    <t>21</t>
  </si>
  <si>
    <t>24</t>
  </si>
  <si>
    <t>70</t>
  </si>
  <si>
    <t>44</t>
  </si>
  <si>
    <t>Cam</t>
  </si>
  <si>
    <t>RUTLEY</t>
  </si>
  <si>
    <t>WALSH</t>
  </si>
  <si>
    <t>Jayme</t>
  </si>
  <si>
    <t>NELSON</t>
  </si>
  <si>
    <t>Lou</t>
  </si>
  <si>
    <t>CHERRY</t>
  </si>
  <si>
    <t>GONEZ</t>
  </si>
  <si>
    <t>Lucas</t>
  </si>
  <si>
    <t>ZEKULICH</t>
  </si>
  <si>
    <t>REDMAN</t>
  </si>
  <si>
    <t>TICKNER</t>
  </si>
  <si>
    <t>WALDRON-CLARK</t>
  </si>
  <si>
    <t>Dillon</t>
  </si>
  <si>
    <t>WHARTON</t>
  </si>
  <si>
    <t>DIX</t>
  </si>
  <si>
    <t>Nathan</t>
  </si>
  <si>
    <t>TULLY</t>
  </si>
  <si>
    <t>LEGG</t>
  </si>
  <si>
    <t>Nic</t>
  </si>
  <si>
    <t>Xavier</t>
  </si>
  <si>
    <t>WENSOR</t>
  </si>
  <si>
    <t>Paul</t>
  </si>
  <si>
    <t>BAKER</t>
  </si>
  <si>
    <t>HESKETH</t>
  </si>
  <si>
    <t>KANE</t>
  </si>
  <si>
    <t>Damon</t>
  </si>
  <si>
    <t>1st Year MCC</t>
  </si>
  <si>
    <t>CHILTON</t>
  </si>
  <si>
    <t>FOSTER</t>
  </si>
  <si>
    <t>BECKETT</t>
  </si>
  <si>
    <t>WATSON</t>
  </si>
  <si>
    <t>Ash</t>
  </si>
  <si>
    <t>PAGE</t>
  </si>
  <si>
    <t>Harrison</t>
  </si>
  <si>
    <t>WINTER</t>
  </si>
  <si>
    <t>Archie</t>
  </si>
  <si>
    <t>McCASHIN</t>
  </si>
  <si>
    <t>OCHIENG</t>
  </si>
  <si>
    <t>BRESCACIN</t>
  </si>
  <si>
    <t>Dane</t>
  </si>
  <si>
    <t>BODIN</t>
  </si>
  <si>
    <t>Elliot</t>
  </si>
  <si>
    <t>23</t>
  </si>
  <si>
    <t>11</t>
  </si>
  <si>
    <t>2</t>
  </si>
  <si>
    <t>22</t>
  </si>
  <si>
    <t>45</t>
  </si>
  <si>
    <t>30</t>
  </si>
  <si>
    <t>36</t>
  </si>
  <si>
    <t>BURTON</t>
  </si>
  <si>
    <t>Brian</t>
  </si>
  <si>
    <t>Alistair</t>
  </si>
  <si>
    <t>WILLIS</t>
  </si>
  <si>
    <t>&lt;2014</t>
  </si>
  <si>
    <t>Luke</t>
  </si>
  <si>
    <t>THORNTON</t>
  </si>
  <si>
    <t>Al</t>
  </si>
  <si>
    <t>BINNING</t>
  </si>
  <si>
    <t>SAS</t>
  </si>
  <si>
    <t>Nikolai</t>
  </si>
  <si>
    <t>COEN</t>
  </si>
  <si>
    <t>WILLIAMS</t>
  </si>
  <si>
    <t>Arkin</t>
  </si>
  <si>
    <t>Toby</t>
  </si>
  <si>
    <t>HANDLEY</t>
  </si>
  <si>
    <t>Bart</t>
  </si>
  <si>
    <t>STRANGES</t>
  </si>
  <si>
    <t>Vince</t>
  </si>
  <si>
    <t>PATTISON</t>
  </si>
  <si>
    <t>PAYNE</t>
  </si>
  <si>
    <t>YOUNG</t>
  </si>
  <si>
    <t>SENIOR GAMES End 2022</t>
  </si>
  <si>
    <t>Declan</t>
  </si>
  <si>
    <t>20</t>
  </si>
  <si>
    <t>KLIENDIENST</t>
  </si>
  <si>
    <t>3</t>
  </si>
  <si>
    <t>McGEOCH</t>
  </si>
  <si>
    <t>George</t>
  </si>
  <si>
    <t>SCOTT</t>
  </si>
  <si>
    <t>Peter</t>
  </si>
  <si>
    <t>BLONK</t>
  </si>
  <si>
    <t>Daan</t>
  </si>
  <si>
    <t>53</t>
  </si>
  <si>
    <t>GARCIA-CHAPA</t>
  </si>
  <si>
    <t>Jacob</t>
  </si>
  <si>
    <t>HARBISON</t>
  </si>
  <si>
    <t>Lachie</t>
  </si>
  <si>
    <t>KNIGHT</t>
  </si>
  <si>
    <t>Jason</t>
  </si>
  <si>
    <t>38</t>
  </si>
  <si>
    <t>TRACEY</t>
  </si>
  <si>
    <t>SMITH</t>
  </si>
  <si>
    <t>TEMPERLEY</t>
  </si>
  <si>
    <t>WATERS</t>
  </si>
  <si>
    <t>Freddy</t>
  </si>
  <si>
    <t>Van Der WEERD</t>
  </si>
  <si>
    <t>PICKING</t>
  </si>
  <si>
    <t>WEBSTER</t>
  </si>
  <si>
    <t>JACKMAN</t>
  </si>
  <si>
    <t>JERMYN</t>
  </si>
  <si>
    <t>MARKS</t>
  </si>
  <si>
    <t>BURNS</t>
  </si>
  <si>
    <t>Greg</t>
  </si>
  <si>
    <t>De BRUYN</t>
  </si>
  <si>
    <t>Luca</t>
  </si>
  <si>
    <t>2023 GAMES   &gt; Rd 4</t>
  </si>
  <si>
    <t>LYNESS</t>
  </si>
  <si>
    <t>McGREGOR</t>
  </si>
  <si>
    <t>CARR</t>
  </si>
  <si>
    <t>Kevin</t>
  </si>
  <si>
    <t>ALLEN</t>
  </si>
  <si>
    <t>Ed</t>
  </si>
  <si>
    <t>HAYDE</t>
  </si>
  <si>
    <t>Alex</t>
  </si>
  <si>
    <t>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</si>
</sst>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5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topLeftCell="A136" workbookViewId="0">
      <selection activeCell="G172" sqref="G172"/>
    </sheetView>
  </sheetViews>
  <sheetFormatPr defaultRowHeight="15" customHeight="1" x14ac:dyDescent="0.2"/>
  <cols>
    <col min="1" max="1" width="6.5703125" style="1" customWidth="1"/>
    <col min="2" max="2" width="18.7109375" style="11" customWidth="1"/>
    <col min="3" max="3" width="10.7109375" style="11" customWidth="1"/>
    <col min="4" max="4" width="9.85546875" style="1" customWidth="1"/>
    <col min="5" max="5" width="10.140625" style="1" customWidth="1"/>
    <col min="6" max="6" width="9" style="15" customWidth="1"/>
    <col min="7" max="7" width="11.28515625" style="16" customWidth="1"/>
    <col min="8" max="8" width="17.28515625" style="2" customWidth="1"/>
    <col min="9" max="11" width="6.7109375" style="1" customWidth="1"/>
    <col min="12" max="12" width="7" style="1" customWidth="1"/>
    <col min="13" max="16384" width="9.140625" style="1"/>
  </cols>
  <sheetData>
    <row r="1" spans="1:8" ht="46.5" customHeight="1" x14ac:dyDescent="0.2">
      <c r="A1" s="45" t="s">
        <v>55</v>
      </c>
      <c r="B1" s="49" t="s">
        <v>0</v>
      </c>
      <c r="C1" s="49"/>
      <c r="D1" s="45" t="s">
        <v>1</v>
      </c>
      <c r="E1" s="45" t="s">
        <v>253</v>
      </c>
      <c r="F1" s="46" t="s">
        <v>287</v>
      </c>
      <c r="G1" s="46" t="s">
        <v>43</v>
      </c>
      <c r="H1" s="3"/>
    </row>
    <row r="2" spans="1:8" s="52" customFormat="1" ht="15" customHeight="1" x14ac:dyDescent="0.2">
      <c r="A2" s="53"/>
      <c r="B2" s="54" t="s">
        <v>292</v>
      </c>
      <c r="C2" s="54" t="s">
        <v>293</v>
      </c>
      <c r="D2" s="53">
        <v>2023</v>
      </c>
      <c r="E2" s="53">
        <v>0</v>
      </c>
      <c r="F2" s="53">
        <v>2</v>
      </c>
      <c r="G2" s="47">
        <f>E2+F2</f>
        <v>2</v>
      </c>
      <c r="H2" s="51"/>
    </row>
    <row r="3" spans="1:8" ht="15" customHeight="1" x14ac:dyDescent="0.2">
      <c r="A3" s="18" t="s">
        <v>114</v>
      </c>
      <c r="B3" s="9" t="s">
        <v>96</v>
      </c>
      <c r="C3" s="9" t="s">
        <v>97</v>
      </c>
      <c r="D3" s="26">
        <v>2018</v>
      </c>
      <c r="E3" s="7">
        <v>66</v>
      </c>
      <c r="F3" s="21">
        <v>4</v>
      </c>
      <c r="G3" s="47">
        <f>E3+F3</f>
        <v>70</v>
      </c>
      <c r="H3" s="4"/>
    </row>
    <row r="4" spans="1:8" ht="15" customHeight="1" x14ac:dyDescent="0.2">
      <c r="A4" s="18" t="s">
        <v>255</v>
      </c>
      <c r="B4" s="9" t="s">
        <v>204</v>
      </c>
      <c r="C4" s="9" t="s">
        <v>254</v>
      </c>
      <c r="D4" s="26">
        <v>2023</v>
      </c>
      <c r="E4" s="7">
        <v>0</v>
      </c>
      <c r="F4" s="21">
        <v>4</v>
      </c>
      <c r="G4" s="47">
        <f t="shared" ref="G4:G72" si="0">E4+F4</f>
        <v>4</v>
      </c>
      <c r="H4" s="4"/>
    </row>
    <row r="5" spans="1:8" ht="15" customHeight="1" x14ac:dyDescent="0.2">
      <c r="A5" s="18"/>
      <c r="B5" s="9" t="s">
        <v>204</v>
      </c>
      <c r="C5" s="9" t="s">
        <v>11</v>
      </c>
      <c r="D5" s="26">
        <v>2022</v>
      </c>
      <c r="E5" s="7">
        <v>15</v>
      </c>
      <c r="F5" s="48">
        <v>0</v>
      </c>
      <c r="G5" s="47">
        <f t="shared" si="0"/>
        <v>15</v>
      </c>
      <c r="H5" s="4"/>
    </row>
    <row r="6" spans="1:8" ht="15" customHeight="1" x14ac:dyDescent="0.2">
      <c r="A6" s="18"/>
      <c r="B6" s="9" t="s">
        <v>285</v>
      </c>
      <c r="C6" s="9" t="s">
        <v>139</v>
      </c>
      <c r="D6" s="26">
        <v>2023</v>
      </c>
      <c r="E6" s="7">
        <v>0</v>
      </c>
      <c r="F6" s="21">
        <v>1</v>
      </c>
      <c r="G6" s="47">
        <f t="shared" si="0"/>
        <v>1</v>
      </c>
      <c r="H6" s="4"/>
    </row>
    <row r="7" spans="1:8" ht="15" customHeight="1" x14ac:dyDescent="0.2">
      <c r="A7" s="18"/>
      <c r="B7" s="9" t="s">
        <v>211</v>
      </c>
      <c r="C7" s="9" t="s">
        <v>118</v>
      </c>
      <c r="D7" s="26">
        <v>2022</v>
      </c>
      <c r="E7" s="7">
        <v>11</v>
      </c>
      <c r="F7" s="21">
        <v>3</v>
      </c>
      <c r="G7" s="47">
        <f t="shared" si="0"/>
        <v>14</v>
      </c>
      <c r="H7" s="4"/>
    </row>
    <row r="8" spans="1:8" ht="15" customHeight="1" x14ac:dyDescent="0.2">
      <c r="A8" s="18" t="s">
        <v>229</v>
      </c>
      <c r="B8" s="9" t="s">
        <v>156</v>
      </c>
      <c r="C8" s="9" t="s">
        <v>157</v>
      </c>
      <c r="D8" s="26">
        <v>2021</v>
      </c>
      <c r="E8" s="7">
        <v>21</v>
      </c>
      <c r="F8" s="21">
        <v>4</v>
      </c>
      <c r="G8" s="47">
        <f t="shared" si="0"/>
        <v>25</v>
      </c>
      <c r="H8" s="4"/>
    </row>
    <row r="9" spans="1:8" ht="15" customHeight="1" x14ac:dyDescent="0.2">
      <c r="A9" s="18"/>
      <c r="B9" s="9" t="s">
        <v>239</v>
      </c>
      <c r="C9" s="9" t="s">
        <v>18</v>
      </c>
      <c r="D9" s="26">
        <v>2023</v>
      </c>
      <c r="E9" s="7">
        <v>0</v>
      </c>
      <c r="F9" s="21">
        <v>4</v>
      </c>
      <c r="G9" s="47">
        <f t="shared" si="0"/>
        <v>4</v>
      </c>
      <c r="H9" s="4"/>
    </row>
    <row r="10" spans="1:8" ht="15" customHeight="1" x14ac:dyDescent="0.2">
      <c r="A10" s="18"/>
      <c r="B10" s="9" t="s">
        <v>131</v>
      </c>
      <c r="C10" s="9" t="s">
        <v>5</v>
      </c>
      <c r="D10" s="26">
        <v>2021</v>
      </c>
      <c r="E10" s="7">
        <v>19</v>
      </c>
      <c r="F10" s="48">
        <v>0</v>
      </c>
      <c r="G10" s="47">
        <f t="shared" si="0"/>
        <v>19</v>
      </c>
      <c r="H10" s="4"/>
    </row>
    <row r="11" spans="1:8" ht="15" customHeight="1" x14ac:dyDescent="0.2">
      <c r="A11" s="18" t="s">
        <v>264</v>
      </c>
      <c r="B11" s="9" t="s">
        <v>262</v>
      </c>
      <c r="C11" s="9" t="s">
        <v>263</v>
      </c>
      <c r="D11" s="26">
        <v>2023</v>
      </c>
      <c r="E11" s="7">
        <v>0</v>
      </c>
      <c r="F11" s="21">
        <v>4</v>
      </c>
      <c r="G11" s="47">
        <f t="shared" si="0"/>
        <v>4</v>
      </c>
      <c r="H11" s="4"/>
    </row>
    <row r="12" spans="1:8" ht="15" customHeight="1" x14ac:dyDescent="0.2">
      <c r="A12" s="18"/>
      <c r="B12" s="9" t="s">
        <v>222</v>
      </c>
      <c r="C12" s="9" t="s">
        <v>223</v>
      </c>
      <c r="D12" s="26">
        <v>2022</v>
      </c>
      <c r="E12" s="7">
        <v>3</v>
      </c>
      <c r="F12" s="21">
        <v>1</v>
      </c>
      <c r="G12" s="47">
        <f t="shared" si="0"/>
        <v>4</v>
      </c>
      <c r="H12" s="4"/>
    </row>
    <row r="13" spans="1:8" ht="15" customHeight="1" x14ac:dyDescent="0.2">
      <c r="A13" s="18"/>
      <c r="B13" s="9" t="s">
        <v>220</v>
      </c>
      <c r="C13" s="9" t="s">
        <v>221</v>
      </c>
      <c r="D13" s="26">
        <v>2017</v>
      </c>
      <c r="E13" s="7">
        <v>58</v>
      </c>
      <c r="F13" s="21">
        <v>2</v>
      </c>
      <c r="G13" s="47">
        <f t="shared" si="0"/>
        <v>60</v>
      </c>
      <c r="H13" s="4"/>
    </row>
    <row r="14" spans="1:8" ht="15" customHeight="1" x14ac:dyDescent="0.2">
      <c r="A14" s="18">
        <v>4</v>
      </c>
      <c r="B14" s="9" t="s">
        <v>7</v>
      </c>
      <c r="C14" s="9" t="s">
        <v>8</v>
      </c>
      <c r="D14" s="26">
        <v>2007</v>
      </c>
      <c r="E14" s="7">
        <v>243</v>
      </c>
      <c r="F14" s="21">
        <v>3</v>
      </c>
      <c r="G14" s="47">
        <f t="shared" si="0"/>
        <v>246</v>
      </c>
      <c r="H14" s="4"/>
    </row>
    <row r="15" spans="1:8" ht="15" customHeight="1" x14ac:dyDescent="0.2">
      <c r="A15" s="18">
        <v>8</v>
      </c>
      <c r="B15" s="9" t="s">
        <v>7</v>
      </c>
      <c r="C15" s="9" t="s">
        <v>9</v>
      </c>
      <c r="D15" s="26">
        <v>2007</v>
      </c>
      <c r="E15" s="7">
        <v>246</v>
      </c>
      <c r="F15" s="21">
        <v>4</v>
      </c>
      <c r="G15" s="47">
        <f t="shared" si="0"/>
        <v>250</v>
      </c>
      <c r="H15" s="4"/>
    </row>
    <row r="16" spans="1:8" ht="15" customHeight="1" x14ac:dyDescent="0.2">
      <c r="A16" s="18">
        <v>17</v>
      </c>
      <c r="B16" s="9" t="s">
        <v>7</v>
      </c>
      <c r="C16" s="9" t="s">
        <v>10</v>
      </c>
      <c r="D16" s="26">
        <v>2006</v>
      </c>
      <c r="E16" s="7">
        <v>251</v>
      </c>
      <c r="F16" s="48">
        <v>0</v>
      </c>
      <c r="G16" s="47">
        <f t="shared" si="0"/>
        <v>251</v>
      </c>
      <c r="H16" s="4"/>
    </row>
    <row r="17" spans="1:8" ht="15" customHeight="1" x14ac:dyDescent="0.2">
      <c r="A17" s="18"/>
      <c r="B17" s="9" t="s">
        <v>151</v>
      </c>
      <c r="C17" s="9" t="s">
        <v>139</v>
      </c>
      <c r="D17" s="26">
        <v>2021</v>
      </c>
      <c r="E17" s="7">
        <v>20</v>
      </c>
      <c r="F17" s="48">
        <v>0</v>
      </c>
      <c r="G17" s="47">
        <f t="shared" si="0"/>
        <v>20</v>
      </c>
      <c r="H17" s="4"/>
    </row>
    <row r="18" spans="1:8" ht="15" customHeight="1" x14ac:dyDescent="0.2">
      <c r="A18" s="18">
        <v>76</v>
      </c>
      <c r="B18" s="9" t="s">
        <v>41</v>
      </c>
      <c r="C18" s="9" t="s">
        <v>42</v>
      </c>
      <c r="D18" s="26">
        <v>2011</v>
      </c>
      <c r="E18" s="7">
        <v>176</v>
      </c>
      <c r="F18" s="21">
        <v>4</v>
      </c>
      <c r="G18" s="47">
        <f t="shared" si="0"/>
        <v>180</v>
      </c>
      <c r="H18" s="4"/>
    </row>
    <row r="19" spans="1:8" ht="15" customHeight="1" x14ac:dyDescent="0.2">
      <c r="A19" s="18"/>
      <c r="B19" s="9" t="s">
        <v>41</v>
      </c>
      <c r="C19" s="9" t="s">
        <v>245</v>
      </c>
      <c r="D19" s="26">
        <v>2023</v>
      </c>
      <c r="E19" s="7">
        <v>0</v>
      </c>
      <c r="F19" s="48">
        <v>0</v>
      </c>
      <c r="G19" s="47">
        <f t="shared" si="0"/>
        <v>0</v>
      </c>
      <c r="H19" s="4"/>
    </row>
    <row r="20" spans="1:8" ht="15" customHeight="1" x14ac:dyDescent="0.2">
      <c r="A20" s="18" t="s">
        <v>170</v>
      </c>
      <c r="B20" s="9" t="s">
        <v>171</v>
      </c>
      <c r="C20" s="9" t="s">
        <v>15</v>
      </c>
      <c r="D20" s="26">
        <v>2021</v>
      </c>
      <c r="E20" s="7">
        <v>23</v>
      </c>
      <c r="F20" s="21">
        <v>4</v>
      </c>
      <c r="G20" s="47">
        <f t="shared" si="0"/>
        <v>27</v>
      </c>
      <c r="H20" s="4"/>
    </row>
    <row r="21" spans="1:8" ht="15" customHeight="1" x14ac:dyDescent="0.2">
      <c r="A21" s="18"/>
      <c r="B21" s="9" t="s">
        <v>283</v>
      </c>
      <c r="C21" s="9" t="s">
        <v>284</v>
      </c>
      <c r="D21" s="26">
        <v>2021</v>
      </c>
      <c r="E21" s="7">
        <v>17</v>
      </c>
      <c r="F21" s="21">
        <v>4</v>
      </c>
      <c r="G21" s="47">
        <f t="shared" si="0"/>
        <v>21</v>
      </c>
      <c r="H21" s="4"/>
    </row>
    <row r="22" spans="1:8" ht="15" customHeight="1" x14ac:dyDescent="0.2">
      <c r="A22" s="18"/>
      <c r="B22" s="9" t="s">
        <v>231</v>
      </c>
      <c r="C22" s="9" t="s">
        <v>232</v>
      </c>
      <c r="D22" s="26">
        <v>2007</v>
      </c>
      <c r="E22" s="7">
        <v>191</v>
      </c>
      <c r="F22" s="48">
        <v>0</v>
      </c>
      <c r="G22" s="47">
        <f t="shared" si="0"/>
        <v>191</v>
      </c>
      <c r="H22" s="4"/>
    </row>
    <row r="23" spans="1:8" ht="15" customHeight="1" x14ac:dyDescent="0.2">
      <c r="A23" s="18"/>
      <c r="B23" s="9" t="s">
        <v>290</v>
      </c>
      <c r="C23" s="9" t="s">
        <v>291</v>
      </c>
      <c r="D23" s="26">
        <v>2023</v>
      </c>
      <c r="E23" s="7">
        <v>0</v>
      </c>
      <c r="F23" s="21">
        <v>1</v>
      </c>
      <c r="G23" s="47">
        <f t="shared" si="0"/>
        <v>1</v>
      </c>
      <c r="H23" s="4"/>
    </row>
    <row r="24" spans="1:8" ht="15" customHeight="1" x14ac:dyDescent="0.2">
      <c r="A24" s="18"/>
      <c r="B24" s="9" t="s">
        <v>147</v>
      </c>
      <c r="C24" s="9" t="s">
        <v>125</v>
      </c>
      <c r="D24" s="26">
        <v>2021</v>
      </c>
      <c r="E24" s="7">
        <v>23</v>
      </c>
      <c r="F24" s="48">
        <v>0</v>
      </c>
      <c r="G24" s="47">
        <f t="shared" si="0"/>
        <v>23</v>
      </c>
      <c r="H24" s="4"/>
    </row>
    <row r="25" spans="1:8" ht="15" customHeight="1" x14ac:dyDescent="0.2">
      <c r="A25" s="18" t="s">
        <v>175</v>
      </c>
      <c r="B25" s="9" t="s">
        <v>187</v>
      </c>
      <c r="C25" s="9" t="s">
        <v>78</v>
      </c>
      <c r="D25" s="26">
        <v>2022</v>
      </c>
      <c r="E25" s="7">
        <v>15</v>
      </c>
      <c r="F25" s="21">
        <v>4</v>
      </c>
      <c r="G25" s="47">
        <f t="shared" si="0"/>
        <v>19</v>
      </c>
      <c r="H25" s="4"/>
    </row>
    <row r="26" spans="1:8" ht="15" customHeight="1" x14ac:dyDescent="0.2">
      <c r="A26" s="18"/>
      <c r="B26" s="9" t="s">
        <v>209</v>
      </c>
      <c r="C26" s="9" t="s">
        <v>71</v>
      </c>
      <c r="D26" s="26">
        <v>2017</v>
      </c>
      <c r="E26" s="7">
        <v>53</v>
      </c>
      <c r="F26" s="48">
        <v>0</v>
      </c>
      <c r="G26" s="47">
        <f t="shared" si="0"/>
        <v>53</v>
      </c>
      <c r="H26" s="4"/>
    </row>
    <row r="27" spans="1:8" ht="15" customHeight="1" x14ac:dyDescent="0.2">
      <c r="A27" s="18" t="s">
        <v>95</v>
      </c>
      <c r="B27" s="9" t="s">
        <v>69</v>
      </c>
      <c r="C27" s="9" t="s">
        <v>78</v>
      </c>
      <c r="D27" s="26">
        <v>2016</v>
      </c>
      <c r="E27" s="7">
        <v>61</v>
      </c>
      <c r="F27" s="48">
        <v>0</v>
      </c>
      <c r="G27" s="47">
        <f t="shared" si="0"/>
        <v>61</v>
      </c>
      <c r="H27" s="4"/>
    </row>
    <row r="28" spans="1:8" ht="15" customHeight="1" x14ac:dyDescent="0.2">
      <c r="A28" s="18" t="s">
        <v>123</v>
      </c>
      <c r="B28" s="9" t="s">
        <v>102</v>
      </c>
      <c r="C28" s="9" t="s">
        <v>2</v>
      </c>
      <c r="D28" s="26">
        <v>2019</v>
      </c>
      <c r="E28" s="7">
        <v>32</v>
      </c>
      <c r="F28" s="48">
        <v>0</v>
      </c>
      <c r="G28" s="47">
        <f t="shared" si="0"/>
        <v>32</v>
      </c>
      <c r="H28" s="4"/>
    </row>
    <row r="29" spans="1:8" ht="15" customHeight="1" x14ac:dyDescent="0.2">
      <c r="A29" s="18"/>
      <c r="B29" s="9" t="s">
        <v>242</v>
      </c>
      <c r="C29" s="9" t="s">
        <v>86</v>
      </c>
      <c r="D29" s="26">
        <v>2023</v>
      </c>
      <c r="E29" s="7">
        <v>0</v>
      </c>
      <c r="F29" s="21">
        <v>4</v>
      </c>
      <c r="G29" s="47">
        <f t="shared" si="0"/>
        <v>4</v>
      </c>
      <c r="H29" s="4"/>
    </row>
    <row r="30" spans="1:8" ht="15" customHeight="1" x14ac:dyDescent="0.2">
      <c r="A30" s="18" t="s">
        <v>161</v>
      </c>
      <c r="B30" s="9" t="s">
        <v>115</v>
      </c>
      <c r="C30" s="9" t="s">
        <v>133</v>
      </c>
      <c r="D30" s="26">
        <v>2021</v>
      </c>
      <c r="E30" s="7">
        <v>17</v>
      </c>
      <c r="F30" s="21">
        <v>2</v>
      </c>
      <c r="G30" s="47">
        <f t="shared" si="0"/>
        <v>19</v>
      </c>
      <c r="H30" s="4"/>
    </row>
    <row r="31" spans="1:8" ht="15" customHeight="1" x14ac:dyDescent="0.2">
      <c r="A31" s="18" t="s">
        <v>161</v>
      </c>
      <c r="B31" s="9" t="s">
        <v>115</v>
      </c>
      <c r="C31" s="9" t="s">
        <v>116</v>
      </c>
      <c r="D31" s="26">
        <v>1990</v>
      </c>
      <c r="E31" s="7">
        <v>84</v>
      </c>
      <c r="F31" s="21">
        <v>2</v>
      </c>
      <c r="G31" s="47">
        <f t="shared" si="0"/>
        <v>86</v>
      </c>
      <c r="H31" s="4"/>
    </row>
    <row r="32" spans="1:8" ht="15" customHeight="1" x14ac:dyDescent="0.2">
      <c r="A32" s="18">
        <v>54</v>
      </c>
      <c r="B32" s="9" t="s">
        <v>47</v>
      </c>
      <c r="C32" s="9" t="s">
        <v>10</v>
      </c>
      <c r="D32" s="26">
        <v>2013</v>
      </c>
      <c r="E32" s="7">
        <v>112</v>
      </c>
      <c r="F32" s="21">
        <v>4</v>
      </c>
      <c r="G32" s="47">
        <f t="shared" si="0"/>
        <v>116</v>
      </c>
      <c r="H32" s="4"/>
    </row>
    <row r="33" spans="1:8" ht="15" customHeight="1" x14ac:dyDescent="0.2">
      <c r="A33" s="18" t="s">
        <v>178</v>
      </c>
      <c r="B33" s="9" t="s">
        <v>169</v>
      </c>
      <c r="C33" s="9" t="s">
        <v>10</v>
      </c>
      <c r="D33" s="26">
        <v>2016</v>
      </c>
      <c r="E33" s="7">
        <v>59</v>
      </c>
      <c r="F33" s="48">
        <v>0</v>
      </c>
      <c r="G33" s="47">
        <f t="shared" si="0"/>
        <v>59</v>
      </c>
      <c r="H33" s="4"/>
    </row>
    <row r="34" spans="1:8" ht="15" customHeight="1" x14ac:dyDescent="0.2">
      <c r="A34" s="18"/>
      <c r="B34" s="9" t="s">
        <v>285</v>
      </c>
      <c r="C34" s="9" t="s">
        <v>139</v>
      </c>
      <c r="D34" s="26">
        <v>2023</v>
      </c>
      <c r="E34" s="7">
        <v>0</v>
      </c>
      <c r="F34" s="21">
        <v>3</v>
      </c>
      <c r="G34" s="47">
        <f t="shared" si="0"/>
        <v>3</v>
      </c>
      <c r="H34" s="4"/>
    </row>
    <row r="35" spans="1:8" ht="15" customHeight="1" x14ac:dyDescent="0.2">
      <c r="A35" s="18"/>
      <c r="B35" s="9" t="s">
        <v>196</v>
      </c>
      <c r="C35" s="9" t="s">
        <v>197</v>
      </c>
      <c r="D35" s="26">
        <v>2022</v>
      </c>
      <c r="E35" s="7">
        <v>10</v>
      </c>
      <c r="F35" s="21">
        <v>1</v>
      </c>
      <c r="G35" s="47">
        <f t="shared" si="0"/>
        <v>11</v>
      </c>
      <c r="H35" s="4"/>
    </row>
    <row r="36" spans="1:8" ht="15" customHeight="1" x14ac:dyDescent="0.2">
      <c r="A36" s="18"/>
      <c r="B36" s="9" t="s">
        <v>141</v>
      </c>
      <c r="C36" s="9" t="s">
        <v>166</v>
      </c>
      <c r="D36" s="26">
        <v>1995</v>
      </c>
      <c r="E36" s="7">
        <v>201</v>
      </c>
      <c r="F36" s="21">
        <v>3</v>
      </c>
      <c r="G36" s="47">
        <f t="shared" si="0"/>
        <v>204</v>
      </c>
      <c r="H36" s="4"/>
    </row>
    <row r="37" spans="1:8" ht="15" customHeight="1" x14ac:dyDescent="0.2">
      <c r="A37" s="18">
        <v>15</v>
      </c>
      <c r="B37" s="9" t="s">
        <v>37</v>
      </c>
      <c r="C37" s="9" t="s">
        <v>38</v>
      </c>
      <c r="D37" s="26">
        <v>2006</v>
      </c>
      <c r="E37" s="7">
        <v>166</v>
      </c>
      <c r="F37" s="21">
        <v>2</v>
      </c>
      <c r="G37" s="47">
        <f t="shared" si="0"/>
        <v>168</v>
      </c>
      <c r="H37" s="4"/>
    </row>
    <row r="38" spans="1:8" ht="15" customHeight="1" x14ac:dyDescent="0.2">
      <c r="A38" s="18" t="s">
        <v>161</v>
      </c>
      <c r="B38" s="9" t="s">
        <v>154</v>
      </c>
      <c r="C38" s="9" t="s">
        <v>155</v>
      </c>
      <c r="D38" s="26">
        <v>2021</v>
      </c>
      <c r="E38" s="7">
        <v>14</v>
      </c>
      <c r="F38" s="21">
        <v>4</v>
      </c>
      <c r="G38" s="47">
        <f t="shared" si="0"/>
        <v>18</v>
      </c>
      <c r="H38" s="4"/>
    </row>
    <row r="39" spans="1:8" ht="15" customHeight="1" x14ac:dyDescent="0.2">
      <c r="A39" s="18"/>
      <c r="B39" s="9" t="s">
        <v>210</v>
      </c>
      <c r="C39" s="9" t="s">
        <v>78</v>
      </c>
      <c r="D39" s="26">
        <v>2022</v>
      </c>
      <c r="E39" s="7">
        <v>15</v>
      </c>
      <c r="F39" s="21">
        <v>3</v>
      </c>
      <c r="G39" s="47">
        <f t="shared" si="0"/>
        <v>18</v>
      </c>
      <c r="H39" s="4"/>
    </row>
    <row r="40" spans="1:8" ht="15" customHeight="1" x14ac:dyDescent="0.2">
      <c r="A40" s="18"/>
      <c r="B40" s="9" t="s">
        <v>65</v>
      </c>
      <c r="C40" s="9" t="s">
        <v>81</v>
      </c>
      <c r="D40" s="26">
        <v>2016</v>
      </c>
      <c r="E40" s="7">
        <v>60</v>
      </c>
      <c r="F40" s="48">
        <v>0</v>
      </c>
      <c r="G40" s="47">
        <f t="shared" si="0"/>
        <v>60</v>
      </c>
      <c r="H40" s="4"/>
    </row>
    <row r="41" spans="1:8" ht="15" customHeight="1" x14ac:dyDescent="0.2">
      <c r="A41" s="18"/>
      <c r="B41" s="9" t="s">
        <v>65</v>
      </c>
      <c r="C41" s="9" t="s">
        <v>11</v>
      </c>
      <c r="D41" s="26">
        <v>2016</v>
      </c>
      <c r="E41" s="7">
        <v>76</v>
      </c>
      <c r="F41" s="48">
        <v>0</v>
      </c>
      <c r="G41" s="47">
        <f t="shared" si="0"/>
        <v>76</v>
      </c>
      <c r="H41" s="4"/>
    </row>
    <row r="42" spans="1:8" ht="15" customHeight="1" x14ac:dyDescent="0.2">
      <c r="A42" s="18"/>
      <c r="B42" s="9" t="s">
        <v>265</v>
      </c>
      <c r="C42" s="9" t="s">
        <v>266</v>
      </c>
      <c r="D42" s="26">
        <v>2023</v>
      </c>
      <c r="E42" s="7">
        <v>0</v>
      </c>
      <c r="F42" s="21">
        <v>4</v>
      </c>
      <c r="G42" s="47">
        <f t="shared" si="0"/>
        <v>4</v>
      </c>
      <c r="H42" s="4"/>
    </row>
    <row r="43" spans="1:8" ht="15" customHeight="1" x14ac:dyDescent="0.2">
      <c r="A43" s="18"/>
      <c r="B43" s="9" t="s">
        <v>12</v>
      </c>
      <c r="C43" s="9" t="s">
        <v>9</v>
      </c>
      <c r="D43" s="26">
        <v>2019</v>
      </c>
      <c r="E43" s="7">
        <v>19</v>
      </c>
      <c r="F43" s="21">
        <v>1</v>
      </c>
      <c r="G43" s="47">
        <f t="shared" si="0"/>
        <v>20</v>
      </c>
      <c r="H43" s="4"/>
    </row>
    <row r="44" spans="1:8" ht="15" customHeight="1" x14ac:dyDescent="0.2">
      <c r="A44" s="18"/>
      <c r="B44" s="9" t="s">
        <v>12</v>
      </c>
      <c r="C44" s="9" t="s">
        <v>13</v>
      </c>
      <c r="D44" s="26">
        <v>1984</v>
      </c>
      <c r="E44" s="7">
        <v>691</v>
      </c>
      <c r="F44" s="21">
        <v>4</v>
      </c>
      <c r="G44" s="47">
        <f t="shared" si="0"/>
        <v>695</v>
      </c>
      <c r="H44" s="4"/>
    </row>
    <row r="45" spans="1:8" ht="15" customHeight="1" x14ac:dyDescent="0.2">
      <c r="A45" s="18" t="s">
        <v>230</v>
      </c>
      <c r="B45" s="9" t="s">
        <v>188</v>
      </c>
      <c r="C45" s="9" t="s">
        <v>189</v>
      </c>
      <c r="D45" s="26">
        <v>2022</v>
      </c>
      <c r="E45" s="7">
        <v>21</v>
      </c>
      <c r="F45" s="21">
        <v>4</v>
      </c>
      <c r="G45" s="47">
        <f t="shared" si="0"/>
        <v>25</v>
      </c>
      <c r="H45" s="4"/>
    </row>
    <row r="46" spans="1:8" ht="15" customHeight="1" x14ac:dyDescent="0.2">
      <c r="A46" s="18" t="s">
        <v>161</v>
      </c>
      <c r="B46" s="9" t="s">
        <v>167</v>
      </c>
      <c r="C46" s="9" t="s">
        <v>168</v>
      </c>
      <c r="D46" s="26">
        <v>2021</v>
      </c>
      <c r="E46" s="7">
        <v>3</v>
      </c>
      <c r="F46" s="21">
        <v>1</v>
      </c>
      <c r="G46" s="47">
        <f t="shared" si="0"/>
        <v>4</v>
      </c>
      <c r="H46" s="4"/>
    </row>
    <row r="47" spans="1:8" ht="15" customHeight="1" x14ac:dyDescent="0.2">
      <c r="A47" s="18" t="s">
        <v>75</v>
      </c>
      <c r="B47" s="9" t="s">
        <v>74</v>
      </c>
      <c r="C47" s="9" t="s">
        <v>39</v>
      </c>
      <c r="D47" s="26">
        <v>2017</v>
      </c>
      <c r="E47" s="7">
        <v>56</v>
      </c>
      <c r="F47" s="21">
        <v>2</v>
      </c>
      <c r="G47" s="47">
        <f t="shared" si="0"/>
        <v>58</v>
      </c>
      <c r="H47" s="4"/>
    </row>
    <row r="48" spans="1:8" ht="15" customHeight="1" x14ac:dyDescent="0.2">
      <c r="A48" s="18"/>
      <c r="B48" s="9" t="s">
        <v>246</v>
      </c>
      <c r="C48" s="9" t="s">
        <v>2</v>
      </c>
      <c r="D48" s="26">
        <v>2023</v>
      </c>
      <c r="E48" s="7">
        <v>0</v>
      </c>
      <c r="F48" s="21">
        <v>4</v>
      </c>
      <c r="G48" s="47">
        <f t="shared" si="0"/>
        <v>4</v>
      </c>
      <c r="H48" s="4"/>
    </row>
    <row r="49" spans="1:8" ht="15" customHeight="1" x14ac:dyDescent="0.2">
      <c r="A49" s="18" t="s">
        <v>230</v>
      </c>
      <c r="B49" s="9" t="s">
        <v>267</v>
      </c>
      <c r="C49" s="9" t="s">
        <v>39</v>
      </c>
      <c r="D49" s="26">
        <v>2023</v>
      </c>
      <c r="E49" s="7">
        <v>0</v>
      </c>
      <c r="F49" s="21">
        <v>2</v>
      </c>
      <c r="G49" s="47">
        <f t="shared" si="0"/>
        <v>2</v>
      </c>
      <c r="H49" s="4"/>
    </row>
    <row r="50" spans="1:8" ht="15" customHeight="1" x14ac:dyDescent="0.2">
      <c r="A50" s="18"/>
      <c r="B50" s="9" t="s">
        <v>294</v>
      </c>
      <c r="C50" s="9" t="s">
        <v>295</v>
      </c>
      <c r="D50" s="26">
        <v>2023</v>
      </c>
      <c r="E50" s="7">
        <v>0</v>
      </c>
      <c r="F50" s="21">
        <v>2</v>
      </c>
      <c r="G50" s="47">
        <f t="shared" si="0"/>
        <v>2</v>
      </c>
      <c r="H50" s="4"/>
    </row>
    <row r="51" spans="1:8" ht="15" customHeight="1" x14ac:dyDescent="0.2">
      <c r="A51" s="18"/>
      <c r="B51" s="9" t="s">
        <v>205</v>
      </c>
      <c r="C51" s="9" t="s">
        <v>16</v>
      </c>
      <c r="D51" s="26">
        <v>2022</v>
      </c>
      <c r="E51" s="7">
        <v>12</v>
      </c>
      <c r="F51" s="21">
        <v>4</v>
      </c>
      <c r="G51" s="47">
        <f t="shared" si="0"/>
        <v>16</v>
      </c>
      <c r="H51" s="4"/>
    </row>
    <row r="52" spans="1:8" ht="15" customHeight="1" x14ac:dyDescent="0.2">
      <c r="A52" s="18" t="s">
        <v>176</v>
      </c>
      <c r="B52" s="9" t="s">
        <v>127</v>
      </c>
      <c r="C52" s="9" t="s">
        <v>268</v>
      </c>
      <c r="D52" s="26">
        <v>2021</v>
      </c>
      <c r="E52" s="7">
        <v>22</v>
      </c>
      <c r="F52" s="21">
        <v>4</v>
      </c>
      <c r="G52" s="47">
        <f t="shared" si="0"/>
        <v>26</v>
      </c>
      <c r="H52" s="4"/>
    </row>
    <row r="53" spans="1:8" ht="15" customHeight="1" x14ac:dyDescent="0.2">
      <c r="A53" s="18"/>
      <c r="B53" s="9" t="s">
        <v>127</v>
      </c>
      <c r="C53" s="9" t="s">
        <v>4</v>
      </c>
      <c r="D53" s="26">
        <v>1979</v>
      </c>
      <c r="E53" s="7">
        <v>524</v>
      </c>
      <c r="F53" s="21">
        <v>1</v>
      </c>
      <c r="G53" s="47">
        <f t="shared" si="0"/>
        <v>525</v>
      </c>
      <c r="H53" s="4"/>
    </row>
    <row r="54" spans="1:8" ht="15" customHeight="1" x14ac:dyDescent="0.2">
      <c r="A54" s="18"/>
      <c r="B54" s="9" t="s">
        <v>127</v>
      </c>
      <c r="C54" s="9" t="s">
        <v>128</v>
      </c>
      <c r="D54" s="26">
        <v>2002</v>
      </c>
      <c r="E54" s="7">
        <v>170</v>
      </c>
      <c r="F54" s="21">
        <v>3</v>
      </c>
      <c r="G54" s="47">
        <f t="shared" si="0"/>
        <v>173</v>
      </c>
      <c r="H54" s="4"/>
    </row>
    <row r="55" spans="1:8" ht="15" customHeight="1" x14ac:dyDescent="0.2">
      <c r="A55" s="18"/>
      <c r="B55" s="9" t="s">
        <v>121</v>
      </c>
      <c r="C55" s="9" t="s">
        <v>233</v>
      </c>
      <c r="D55" s="26">
        <v>2022</v>
      </c>
      <c r="E55" s="7">
        <v>6</v>
      </c>
      <c r="F55" s="48">
        <v>0</v>
      </c>
      <c r="G55" s="47">
        <f t="shared" si="0"/>
        <v>6</v>
      </c>
      <c r="H55" s="4"/>
    </row>
    <row r="56" spans="1:8" ht="15" customHeight="1" x14ac:dyDescent="0.2">
      <c r="A56" s="18"/>
      <c r="B56" s="9" t="s">
        <v>121</v>
      </c>
      <c r="C56" s="9" t="s">
        <v>122</v>
      </c>
      <c r="D56" s="26">
        <v>2019</v>
      </c>
      <c r="E56" s="7">
        <v>27</v>
      </c>
      <c r="F56" s="21">
        <v>1</v>
      </c>
      <c r="G56" s="47">
        <f t="shared" si="0"/>
        <v>28</v>
      </c>
      <c r="H56" s="4"/>
    </row>
    <row r="57" spans="1:8" ht="15" customHeight="1" x14ac:dyDescent="0.2">
      <c r="A57" s="18">
        <v>63</v>
      </c>
      <c r="B57" s="9" t="s">
        <v>51</v>
      </c>
      <c r="C57" s="9" t="s">
        <v>52</v>
      </c>
      <c r="D57" s="26">
        <v>2014</v>
      </c>
      <c r="E57" s="7">
        <v>117</v>
      </c>
      <c r="F57" s="21">
        <v>2</v>
      </c>
      <c r="G57" s="47">
        <f t="shared" si="0"/>
        <v>119</v>
      </c>
      <c r="H57" s="4"/>
    </row>
    <row r="58" spans="1:8" ht="15" customHeight="1" x14ac:dyDescent="0.2">
      <c r="A58" s="18" t="s">
        <v>112</v>
      </c>
      <c r="B58" s="9" t="s">
        <v>93</v>
      </c>
      <c r="C58" s="9" t="s">
        <v>94</v>
      </c>
      <c r="D58" s="26">
        <v>2008</v>
      </c>
      <c r="E58" s="7">
        <v>170</v>
      </c>
      <c r="F58" s="21">
        <v>4</v>
      </c>
      <c r="G58" s="47">
        <f t="shared" si="0"/>
        <v>174</v>
      </c>
      <c r="H58" s="4"/>
    </row>
    <row r="59" spans="1:8" ht="15" customHeight="1" x14ac:dyDescent="0.2">
      <c r="A59" s="18"/>
      <c r="B59" s="9" t="s">
        <v>280</v>
      </c>
      <c r="C59" s="9" t="s">
        <v>28</v>
      </c>
      <c r="D59" s="26">
        <v>2023</v>
      </c>
      <c r="E59" s="7">
        <v>0</v>
      </c>
      <c r="F59" s="21">
        <v>2</v>
      </c>
      <c r="G59" s="47">
        <f t="shared" si="0"/>
        <v>2</v>
      </c>
      <c r="H59" s="4"/>
    </row>
    <row r="60" spans="1:8" ht="15" customHeight="1" x14ac:dyDescent="0.2">
      <c r="A60" s="18" t="s">
        <v>111</v>
      </c>
      <c r="B60" s="9" t="s">
        <v>60</v>
      </c>
      <c r="C60" s="9" t="s">
        <v>22</v>
      </c>
      <c r="D60" s="26">
        <v>2021</v>
      </c>
      <c r="E60" s="7">
        <v>19</v>
      </c>
      <c r="F60" s="21">
        <v>4</v>
      </c>
      <c r="G60" s="47">
        <f t="shared" si="0"/>
        <v>23</v>
      </c>
      <c r="H60" s="4"/>
    </row>
    <row r="61" spans="1:8" ht="15" customHeight="1" x14ac:dyDescent="0.2">
      <c r="A61" s="18" t="s">
        <v>76</v>
      </c>
      <c r="B61" s="9" t="s">
        <v>60</v>
      </c>
      <c r="C61" s="9" t="s">
        <v>236</v>
      </c>
      <c r="D61" s="26">
        <v>2017</v>
      </c>
      <c r="E61" s="7">
        <v>68</v>
      </c>
      <c r="F61" s="21">
        <v>4</v>
      </c>
      <c r="G61" s="47">
        <f t="shared" si="0"/>
        <v>72</v>
      </c>
      <c r="H61" s="4"/>
    </row>
    <row r="62" spans="1:8" ht="15" customHeight="1" x14ac:dyDescent="0.2">
      <c r="A62" s="18"/>
      <c r="B62" s="9" t="s">
        <v>60</v>
      </c>
      <c r="C62" s="9" t="s">
        <v>31</v>
      </c>
      <c r="D62" s="26">
        <v>2016</v>
      </c>
      <c r="E62" s="7">
        <v>69</v>
      </c>
      <c r="F62" s="21">
        <v>4</v>
      </c>
      <c r="G62" s="47">
        <f t="shared" si="0"/>
        <v>73</v>
      </c>
      <c r="H62" s="4"/>
    </row>
    <row r="63" spans="1:8" ht="15" customHeight="1" x14ac:dyDescent="0.2">
      <c r="A63" s="18">
        <v>82</v>
      </c>
      <c r="B63" s="9" t="s">
        <v>59</v>
      </c>
      <c r="C63" s="9" t="s">
        <v>181</v>
      </c>
      <c r="D63" s="26">
        <v>2014</v>
      </c>
      <c r="E63" s="7">
        <v>105</v>
      </c>
      <c r="F63" s="21">
        <v>3</v>
      </c>
      <c r="G63" s="47">
        <f t="shared" si="0"/>
        <v>108</v>
      </c>
      <c r="H63" s="4"/>
    </row>
    <row r="64" spans="1:8" ht="15" customHeight="1" x14ac:dyDescent="0.2">
      <c r="A64" s="18" t="s">
        <v>70</v>
      </c>
      <c r="B64" s="9" t="s">
        <v>17</v>
      </c>
      <c r="C64" s="9" t="s">
        <v>18</v>
      </c>
      <c r="D64" s="26">
        <v>2004</v>
      </c>
      <c r="E64" s="7">
        <v>293</v>
      </c>
      <c r="F64" s="48">
        <v>0</v>
      </c>
      <c r="G64" s="47">
        <f t="shared" si="0"/>
        <v>293</v>
      </c>
      <c r="H64" s="4"/>
    </row>
    <row r="65" spans="1:8" ht="15" customHeight="1" x14ac:dyDescent="0.2">
      <c r="A65" s="18"/>
      <c r="B65" s="9" t="s">
        <v>281</v>
      </c>
      <c r="C65" s="9" t="s">
        <v>57</v>
      </c>
      <c r="D65" s="26">
        <v>2023</v>
      </c>
      <c r="E65" s="7">
        <v>0</v>
      </c>
      <c r="F65" s="21">
        <v>2</v>
      </c>
      <c r="G65" s="47">
        <f t="shared" si="0"/>
        <v>2</v>
      </c>
      <c r="H65" s="4"/>
    </row>
    <row r="66" spans="1:8" ht="15" customHeight="1" x14ac:dyDescent="0.2">
      <c r="A66" s="18"/>
      <c r="B66" s="9" t="s">
        <v>134</v>
      </c>
      <c r="C66" s="9" t="s">
        <v>28</v>
      </c>
      <c r="D66" s="26">
        <v>2021</v>
      </c>
      <c r="E66" s="7">
        <v>20</v>
      </c>
      <c r="F66" s="21">
        <v>3</v>
      </c>
      <c r="G66" s="47">
        <f t="shared" si="0"/>
        <v>23</v>
      </c>
      <c r="H66" s="4"/>
    </row>
    <row r="67" spans="1:8" ht="15" customHeight="1" x14ac:dyDescent="0.2">
      <c r="A67" s="18"/>
      <c r="B67" s="9" t="s">
        <v>206</v>
      </c>
      <c r="C67" s="9" t="s">
        <v>207</v>
      </c>
      <c r="D67" s="26">
        <v>2022</v>
      </c>
      <c r="E67" s="7">
        <v>12</v>
      </c>
      <c r="F67" s="21">
        <v>4</v>
      </c>
      <c r="G67" s="47">
        <f t="shared" si="0"/>
        <v>16</v>
      </c>
      <c r="H67" s="4"/>
    </row>
    <row r="68" spans="1:8" ht="15" customHeight="1" x14ac:dyDescent="0.2">
      <c r="A68" s="18" t="s">
        <v>87</v>
      </c>
      <c r="B68" s="9" t="s">
        <v>256</v>
      </c>
      <c r="C68" s="9" t="s">
        <v>236</v>
      </c>
      <c r="D68" s="26">
        <v>2023</v>
      </c>
      <c r="E68" s="7">
        <v>0</v>
      </c>
      <c r="F68" s="21">
        <v>4</v>
      </c>
      <c r="G68" s="47">
        <f t="shared" si="0"/>
        <v>4</v>
      </c>
      <c r="H68" s="4"/>
    </row>
    <row r="69" spans="1:8" ht="15" customHeight="1" x14ac:dyDescent="0.2">
      <c r="A69" s="18" t="s">
        <v>224</v>
      </c>
      <c r="B69" s="9" t="s">
        <v>269</v>
      </c>
      <c r="C69" s="9" t="s">
        <v>270</v>
      </c>
      <c r="D69" s="26">
        <v>2023</v>
      </c>
      <c r="E69" s="7">
        <v>0</v>
      </c>
      <c r="F69" s="21">
        <v>2</v>
      </c>
      <c r="G69" s="47">
        <f t="shared" si="0"/>
        <v>2</v>
      </c>
      <c r="H69" s="4"/>
    </row>
    <row r="70" spans="1:8" ht="15" customHeight="1" x14ac:dyDescent="0.2">
      <c r="A70" s="18"/>
      <c r="B70" s="9" t="s">
        <v>165</v>
      </c>
      <c r="C70" s="9" t="s">
        <v>138</v>
      </c>
      <c r="D70" s="26">
        <v>2021</v>
      </c>
      <c r="E70" s="7">
        <v>9</v>
      </c>
      <c r="F70" s="48">
        <v>0</v>
      </c>
      <c r="G70" s="47">
        <f t="shared" si="0"/>
        <v>9</v>
      </c>
      <c r="H70" s="4"/>
    </row>
    <row r="71" spans="1:8" ht="15" customHeight="1" x14ac:dyDescent="0.2">
      <c r="A71" s="18"/>
      <c r="B71" s="9" t="s">
        <v>136</v>
      </c>
      <c r="C71" s="9" t="s">
        <v>137</v>
      </c>
      <c r="D71" s="26">
        <v>2021</v>
      </c>
      <c r="E71" s="7">
        <v>21</v>
      </c>
      <c r="F71" s="21">
        <v>4</v>
      </c>
      <c r="G71" s="47">
        <f t="shared" si="0"/>
        <v>25</v>
      </c>
      <c r="H71" s="4"/>
    </row>
    <row r="72" spans="1:8" ht="15" customHeight="1" x14ac:dyDescent="0.2">
      <c r="A72" s="18"/>
      <c r="B72" s="9" t="s">
        <v>281</v>
      </c>
      <c r="C72" s="9" t="s">
        <v>57</v>
      </c>
      <c r="D72" s="26">
        <v>2023</v>
      </c>
      <c r="E72" s="7">
        <v>0</v>
      </c>
      <c r="F72" s="21">
        <v>1</v>
      </c>
      <c r="G72" s="47">
        <f t="shared" si="0"/>
        <v>1</v>
      </c>
      <c r="H72" s="4"/>
    </row>
    <row r="73" spans="1:8" ht="15" customHeight="1" x14ac:dyDescent="0.2">
      <c r="A73" s="18"/>
      <c r="B73" s="9" t="s">
        <v>73</v>
      </c>
      <c r="C73" s="9" t="s">
        <v>181</v>
      </c>
      <c r="D73" s="26">
        <v>2017</v>
      </c>
      <c r="E73" s="7">
        <v>65</v>
      </c>
      <c r="F73" s="21">
        <v>3</v>
      </c>
      <c r="G73" s="47">
        <f t="shared" ref="G73:G132" si="1">E73+F73</f>
        <v>68</v>
      </c>
      <c r="H73" s="4"/>
    </row>
    <row r="74" spans="1:8" ht="15" customHeight="1" x14ac:dyDescent="0.2">
      <c r="A74" s="18" t="s">
        <v>77</v>
      </c>
      <c r="B74" s="9" t="s">
        <v>85</v>
      </c>
      <c r="C74" s="9" t="s">
        <v>31</v>
      </c>
      <c r="D74" s="26">
        <v>2018</v>
      </c>
      <c r="E74" s="7">
        <v>63</v>
      </c>
      <c r="F74" s="21">
        <v>1</v>
      </c>
      <c r="G74" s="47">
        <f t="shared" si="1"/>
        <v>64</v>
      </c>
      <c r="H74" s="4"/>
    </row>
    <row r="75" spans="1:8" ht="15" customHeight="1" x14ac:dyDescent="0.2">
      <c r="A75" s="18"/>
      <c r="B75" s="9" t="s">
        <v>199</v>
      </c>
      <c r="C75" s="9" t="s">
        <v>54</v>
      </c>
      <c r="D75" s="26">
        <v>2022</v>
      </c>
      <c r="E75" s="7">
        <v>14</v>
      </c>
      <c r="F75" s="21">
        <v>2</v>
      </c>
      <c r="G75" s="47">
        <f t="shared" si="1"/>
        <v>16</v>
      </c>
      <c r="H75" s="4"/>
    </row>
    <row r="76" spans="1:8" ht="15" customHeight="1" x14ac:dyDescent="0.2">
      <c r="A76" s="18"/>
      <c r="B76" s="9" t="s">
        <v>199</v>
      </c>
      <c r="C76" s="9" t="s">
        <v>50</v>
      </c>
      <c r="D76" s="26">
        <v>2018</v>
      </c>
      <c r="E76" s="7">
        <v>36</v>
      </c>
      <c r="F76" s="21">
        <v>3</v>
      </c>
      <c r="G76" s="47">
        <f t="shared" si="1"/>
        <v>39</v>
      </c>
      <c r="H76" s="4"/>
    </row>
    <row r="77" spans="1:8" ht="15" customHeight="1" x14ac:dyDescent="0.2">
      <c r="A77" s="18"/>
      <c r="B77" s="9" t="s">
        <v>135</v>
      </c>
      <c r="C77" s="9" t="s">
        <v>29</v>
      </c>
      <c r="D77" s="26">
        <v>2021</v>
      </c>
      <c r="E77" s="7">
        <v>26</v>
      </c>
      <c r="F77" s="21">
        <v>4</v>
      </c>
      <c r="G77" s="47">
        <f t="shared" si="1"/>
        <v>30</v>
      </c>
      <c r="H77" s="4"/>
    </row>
    <row r="78" spans="1:8" ht="15" customHeight="1" x14ac:dyDescent="0.2">
      <c r="A78" s="18" t="s">
        <v>257</v>
      </c>
      <c r="B78" s="9" t="s">
        <v>83</v>
      </c>
      <c r="C78" s="9" t="s">
        <v>46</v>
      </c>
      <c r="D78" s="26">
        <v>2016</v>
      </c>
      <c r="E78" s="7">
        <v>62</v>
      </c>
      <c r="F78" s="21">
        <v>4</v>
      </c>
      <c r="G78" s="47">
        <f t="shared" si="1"/>
        <v>66</v>
      </c>
      <c r="H78" s="4"/>
    </row>
    <row r="79" spans="1:8" ht="15" customHeight="1" x14ac:dyDescent="0.2">
      <c r="A79" s="18">
        <v>50</v>
      </c>
      <c r="B79" s="9" t="s">
        <v>20</v>
      </c>
      <c r="C79" s="9" t="s">
        <v>21</v>
      </c>
      <c r="D79" s="26">
        <v>1986</v>
      </c>
      <c r="E79" s="7">
        <v>525</v>
      </c>
      <c r="F79" s="21">
        <v>4</v>
      </c>
      <c r="G79" s="47">
        <f t="shared" si="1"/>
        <v>529</v>
      </c>
      <c r="H79" s="4"/>
    </row>
    <row r="80" spans="1:8" ht="15" customHeight="1" x14ac:dyDescent="0.2">
      <c r="A80" s="18" t="s">
        <v>177</v>
      </c>
      <c r="B80" s="9" t="s">
        <v>148</v>
      </c>
      <c r="C80" s="9" t="s">
        <v>140</v>
      </c>
      <c r="D80" s="26">
        <v>2021</v>
      </c>
      <c r="E80" s="7">
        <v>24</v>
      </c>
      <c r="F80" s="21">
        <v>3</v>
      </c>
      <c r="G80" s="47">
        <f t="shared" si="1"/>
        <v>27</v>
      </c>
      <c r="H80" s="4"/>
    </row>
    <row r="81" spans="1:8" ht="15" customHeight="1" x14ac:dyDescent="0.2">
      <c r="A81" s="18"/>
      <c r="B81" s="9" t="s">
        <v>288</v>
      </c>
      <c r="C81" s="9" t="s">
        <v>68</v>
      </c>
      <c r="D81" s="26">
        <v>2023</v>
      </c>
      <c r="E81" s="7">
        <v>0</v>
      </c>
      <c r="F81" s="21">
        <v>2</v>
      </c>
      <c r="G81" s="47">
        <f t="shared" ref="G81" si="2">E81+F81</f>
        <v>2</v>
      </c>
      <c r="H81" s="4"/>
    </row>
    <row r="82" spans="1:8" ht="15" customHeight="1" x14ac:dyDescent="0.2">
      <c r="A82" s="18"/>
      <c r="B82" s="9" t="s">
        <v>48</v>
      </c>
      <c r="C82" s="9" t="s">
        <v>49</v>
      </c>
      <c r="D82" s="26">
        <v>2011</v>
      </c>
      <c r="E82" s="7">
        <v>91</v>
      </c>
      <c r="F82" s="48">
        <v>0</v>
      </c>
      <c r="G82" s="47">
        <f t="shared" si="1"/>
        <v>91</v>
      </c>
      <c r="H82" s="4"/>
    </row>
    <row r="83" spans="1:8" ht="15" customHeight="1" x14ac:dyDescent="0.2">
      <c r="A83" s="18"/>
      <c r="B83" s="9" t="s">
        <v>110</v>
      </c>
      <c r="C83" s="9" t="s">
        <v>53</v>
      </c>
      <c r="D83" s="26">
        <v>2017</v>
      </c>
      <c r="E83" s="7">
        <v>71</v>
      </c>
      <c r="F83" s="21">
        <v>3</v>
      </c>
      <c r="G83" s="47">
        <f t="shared" si="1"/>
        <v>74</v>
      </c>
      <c r="H83" s="4"/>
    </row>
    <row r="84" spans="1:8" ht="15" customHeight="1" x14ac:dyDescent="0.2">
      <c r="A84" s="18"/>
      <c r="B84" s="9" t="s">
        <v>282</v>
      </c>
      <c r="C84" s="9" t="s">
        <v>46</v>
      </c>
      <c r="D84" s="26">
        <v>2023</v>
      </c>
      <c r="E84" s="7">
        <v>0</v>
      </c>
      <c r="F84" s="21">
        <v>4</v>
      </c>
      <c r="G84" s="47">
        <f t="shared" si="1"/>
        <v>4</v>
      </c>
      <c r="H84" s="4"/>
    </row>
    <row r="85" spans="1:8" ht="15" customHeight="1" x14ac:dyDescent="0.2">
      <c r="A85" s="18"/>
      <c r="B85" s="9" t="s">
        <v>89</v>
      </c>
      <c r="C85" s="9" t="s">
        <v>78</v>
      </c>
      <c r="D85" s="26">
        <v>2018</v>
      </c>
      <c r="E85" s="7">
        <v>49</v>
      </c>
      <c r="F85" s="21">
        <v>4</v>
      </c>
      <c r="G85" s="47">
        <f t="shared" si="1"/>
        <v>53</v>
      </c>
      <c r="H85" s="4"/>
    </row>
    <row r="86" spans="1:8" ht="15" customHeight="1" x14ac:dyDescent="0.2">
      <c r="A86" s="18"/>
      <c r="B86" s="9" t="s">
        <v>218</v>
      </c>
      <c r="C86" s="9" t="s">
        <v>52</v>
      </c>
      <c r="D86" s="26">
        <v>2021</v>
      </c>
      <c r="E86" s="7">
        <v>22</v>
      </c>
      <c r="F86" s="21">
        <v>4</v>
      </c>
      <c r="G86" s="47">
        <f t="shared" si="1"/>
        <v>26</v>
      </c>
      <c r="H86" s="4"/>
    </row>
    <row r="87" spans="1:8" ht="15" customHeight="1" x14ac:dyDescent="0.2">
      <c r="A87" s="18"/>
      <c r="B87" s="9" t="s">
        <v>258</v>
      </c>
      <c r="C87" s="9" t="s">
        <v>259</v>
      </c>
      <c r="D87" s="26">
        <v>2023</v>
      </c>
      <c r="E87" s="7">
        <v>0</v>
      </c>
      <c r="F87" s="21">
        <v>3</v>
      </c>
      <c r="G87" s="47">
        <f t="shared" si="1"/>
        <v>3</v>
      </c>
      <c r="H87" s="4"/>
    </row>
    <row r="88" spans="1:8" ht="15" customHeight="1" x14ac:dyDescent="0.2">
      <c r="A88" s="18"/>
      <c r="B88" s="9" t="s">
        <v>289</v>
      </c>
      <c r="C88" s="9" t="s">
        <v>5</v>
      </c>
      <c r="D88" s="26">
        <v>2023</v>
      </c>
      <c r="E88" s="7">
        <v>0</v>
      </c>
      <c r="F88" s="21">
        <v>3</v>
      </c>
      <c r="G88" s="47">
        <f t="shared" ref="G88" si="3">E88+F88</f>
        <v>3</v>
      </c>
      <c r="H88" s="4"/>
    </row>
    <row r="89" spans="1:8" ht="15" customHeight="1" x14ac:dyDescent="0.2">
      <c r="A89" s="18" t="s">
        <v>113</v>
      </c>
      <c r="B89" s="9" t="s">
        <v>106</v>
      </c>
      <c r="C89" s="9" t="s">
        <v>84</v>
      </c>
      <c r="D89" s="26">
        <v>2019</v>
      </c>
      <c r="E89" s="7">
        <v>53</v>
      </c>
      <c r="F89" s="48">
        <v>0</v>
      </c>
      <c r="G89" s="47">
        <f t="shared" si="1"/>
        <v>53</v>
      </c>
      <c r="H89" s="4"/>
    </row>
    <row r="90" spans="1:8" ht="15" customHeight="1" x14ac:dyDescent="0.2">
      <c r="A90" s="18"/>
      <c r="B90" s="9" t="s">
        <v>132</v>
      </c>
      <c r="C90" s="9" t="s">
        <v>126</v>
      </c>
      <c r="D90" s="26">
        <v>2021</v>
      </c>
      <c r="E90" s="7">
        <v>24</v>
      </c>
      <c r="F90" s="21">
        <v>3</v>
      </c>
      <c r="G90" s="47">
        <f t="shared" si="1"/>
        <v>27</v>
      </c>
      <c r="H90" s="4"/>
    </row>
    <row r="91" spans="1:8" ht="15" customHeight="1" x14ac:dyDescent="0.2">
      <c r="A91" s="18">
        <v>74</v>
      </c>
      <c r="B91" s="9" t="s">
        <v>109</v>
      </c>
      <c r="C91" s="9" t="s">
        <v>22</v>
      </c>
      <c r="D91" s="26">
        <v>1991</v>
      </c>
      <c r="E91" s="7">
        <v>445</v>
      </c>
      <c r="F91" s="48">
        <v>0</v>
      </c>
      <c r="G91" s="47">
        <f t="shared" si="1"/>
        <v>445</v>
      </c>
      <c r="H91" s="4"/>
    </row>
    <row r="92" spans="1:8" ht="15" customHeight="1" x14ac:dyDescent="0.2">
      <c r="A92" s="18"/>
      <c r="B92" s="9" t="s">
        <v>72</v>
      </c>
      <c r="C92" s="9" t="s">
        <v>84</v>
      </c>
      <c r="D92" s="26">
        <v>2018</v>
      </c>
      <c r="E92" s="7">
        <v>122</v>
      </c>
      <c r="F92" s="21">
        <v>3</v>
      </c>
      <c r="G92" s="47">
        <f t="shared" si="1"/>
        <v>125</v>
      </c>
      <c r="H92" s="4"/>
    </row>
    <row r="93" spans="1:8" ht="15" customHeight="1" x14ac:dyDescent="0.2">
      <c r="A93" s="18"/>
      <c r="B93" s="9" t="s">
        <v>72</v>
      </c>
      <c r="C93" s="9" t="s">
        <v>57</v>
      </c>
      <c r="D93" s="26">
        <v>2017</v>
      </c>
      <c r="E93" s="7">
        <v>60</v>
      </c>
      <c r="F93" s="48">
        <v>0</v>
      </c>
      <c r="G93" s="47">
        <f t="shared" si="1"/>
        <v>60</v>
      </c>
      <c r="H93" s="4"/>
    </row>
    <row r="94" spans="1:8" ht="15" customHeight="1" x14ac:dyDescent="0.2">
      <c r="A94" s="18" t="s">
        <v>161</v>
      </c>
      <c r="B94" s="9" t="s">
        <v>92</v>
      </c>
      <c r="C94" s="9" t="s">
        <v>50</v>
      </c>
      <c r="D94" s="26">
        <v>2018</v>
      </c>
      <c r="E94" s="7">
        <v>62</v>
      </c>
      <c r="F94" s="48">
        <v>0</v>
      </c>
      <c r="G94" s="47">
        <f t="shared" si="1"/>
        <v>62</v>
      </c>
      <c r="H94" s="4"/>
    </row>
    <row r="95" spans="1:8" ht="15" customHeight="1" x14ac:dyDescent="0.2">
      <c r="A95" s="18"/>
      <c r="B95" s="9" t="s">
        <v>103</v>
      </c>
      <c r="C95" s="9" t="s">
        <v>104</v>
      </c>
      <c r="D95" s="26">
        <v>2019</v>
      </c>
      <c r="E95" s="7">
        <v>26</v>
      </c>
      <c r="F95" s="48">
        <v>0</v>
      </c>
      <c r="G95" s="47">
        <f t="shared" si="1"/>
        <v>26</v>
      </c>
      <c r="H95" s="4"/>
    </row>
    <row r="96" spans="1:8" ht="15" customHeight="1" x14ac:dyDescent="0.2">
      <c r="A96" s="18"/>
      <c r="B96" s="9" t="s">
        <v>90</v>
      </c>
      <c r="C96" s="9" t="s">
        <v>91</v>
      </c>
      <c r="D96" s="26">
        <v>2018</v>
      </c>
      <c r="E96" s="7">
        <v>58</v>
      </c>
      <c r="F96" s="21">
        <v>4</v>
      </c>
      <c r="G96" s="47">
        <f t="shared" si="1"/>
        <v>62</v>
      </c>
      <c r="H96" s="4"/>
    </row>
    <row r="97" spans="1:8" ht="15" customHeight="1" x14ac:dyDescent="0.2">
      <c r="A97" s="18"/>
      <c r="B97" s="9" t="s">
        <v>90</v>
      </c>
      <c r="C97" s="9" t="s">
        <v>201</v>
      </c>
      <c r="D97" s="26">
        <v>2022</v>
      </c>
      <c r="E97" s="7">
        <v>19</v>
      </c>
      <c r="F97" s="21">
        <v>4</v>
      </c>
      <c r="G97" s="47">
        <f t="shared" si="1"/>
        <v>23</v>
      </c>
      <c r="H97" s="4"/>
    </row>
    <row r="98" spans="1:8" ht="15" customHeight="1" x14ac:dyDescent="0.2">
      <c r="A98" s="18" t="s">
        <v>224</v>
      </c>
      <c r="B98" s="9" t="s">
        <v>185</v>
      </c>
      <c r="C98" s="9" t="s">
        <v>186</v>
      </c>
      <c r="D98" s="26">
        <v>2022</v>
      </c>
      <c r="E98" s="7">
        <v>20</v>
      </c>
      <c r="F98" s="48">
        <v>0</v>
      </c>
      <c r="G98" s="47">
        <f t="shared" si="1"/>
        <v>20</v>
      </c>
      <c r="H98" s="4"/>
    </row>
    <row r="99" spans="1:8" ht="15" customHeight="1" x14ac:dyDescent="0.2">
      <c r="A99" s="18"/>
      <c r="B99" s="9" t="s">
        <v>23</v>
      </c>
      <c r="C99" s="9" t="s">
        <v>11</v>
      </c>
      <c r="D99" s="26">
        <v>2014</v>
      </c>
      <c r="E99" s="7">
        <v>116</v>
      </c>
      <c r="F99" s="21">
        <v>4</v>
      </c>
      <c r="G99" s="47">
        <f t="shared" si="1"/>
        <v>120</v>
      </c>
      <c r="H99" s="4"/>
    </row>
    <row r="100" spans="1:8" ht="15" customHeight="1" x14ac:dyDescent="0.2">
      <c r="A100" s="18"/>
      <c r="B100" s="9" t="s">
        <v>219</v>
      </c>
      <c r="C100" s="9" t="s">
        <v>3</v>
      </c>
      <c r="D100" s="26">
        <v>2022</v>
      </c>
      <c r="E100" s="7">
        <v>5</v>
      </c>
      <c r="F100" s="21">
        <v>4</v>
      </c>
      <c r="G100" s="47">
        <f t="shared" si="1"/>
        <v>9</v>
      </c>
      <c r="H100" s="4"/>
    </row>
    <row r="101" spans="1:8" ht="15" customHeight="1" x14ac:dyDescent="0.2">
      <c r="A101" s="18">
        <v>56</v>
      </c>
      <c r="B101" s="9" t="s">
        <v>24</v>
      </c>
      <c r="C101" s="9" t="s">
        <v>39</v>
      </c>
      <c r="D101" s="26">
        <v>2012</v>
      </c>
      <c r="E101" s="7">
        <v>166</v>
      </c>
      <c r="F101" s="21">
        <v>1</v>
      </c>
      <c r="G101" s="47">
        <f t="shared" si="1"/>
        <v>167</v>
      </c>
      <c r="H101" s="4"/>
    </row>
    <row r="102" spans="1:8" ht="15" customHeight="1" x14ac:dyDescent="0.2">
      <c r="A102" s="18"/>
      <c r="B102" s="9" t="s">
        <v>24</v>
      </c>
      <c r="C102" s="9" t="s">
        <v>101</v>
      </c>
      <c r="D102" s="26">
        <v>2010</v>
      </c>
      <c r="E102" s="7">
        <v>178</v>
      </c>
      <c r="F102" s="21">
        <v>3</v>
      </c>
      <c r="G102" s="47">
        <f t="shared" si="1"/>
        <v>181</v>
      </c>
      <c r="H102" s="4"/>
    </row>
    <row r="103" spans="1:8" ht="15" customHeight="1" x14ac:dyDescent="0.2">
      <c r="A103" s="18" t="s">
        <v>82</v>
      </c>
      <c r="B103" s="9" t="s">
        <v>67</v>
      </c>
      <c r="C103" s="9" t="s">
        <v>68</v>
      </c>
      <c r="D103" s="26">
        <v>2016</v>
      </c>
      <c r="E103" s="7">
        <v>104</v>
      </c>
      <c r="F103" s="21">
        <v>4</v>
      </c>
      <c r="G103" s="47">
        <f t="shared" si="1"/>
        <v>108</v>
      </c>
      <c r="H103" s="4"/>
    </row>
    <row r="104" spans="1:8" ht="15" customHeight="1" x14ac:dyDescent="0.2">
      <c r="A104" s="18" t="s">
        <v>225</v>
      </c>
      <c r="B104" s="9" t="s">
        <v>214</v>
      </c>
      <c r="C104" s="9" t="s">
        <v>215</v>
      </c>
      <c r="D104" s="26">
        <v>2022</v>
      </c>
      <c r="E104" s="7">
        <v>19</v>
      </c>
      <c r="F104" s="21">
        <v>4</v>
      </c>
      <c r="G104" s="47">
        <f t="shared" si="1"/>
        <v>23</v>
      </c>
      <c r="H104" s="4"/>
    </row>
    <row r="105" spans="1:8" ht="15" customHeight="1" x14ac:dyDescent="0.2">
      <c r="A105" s="18"/>
      <c r="B105" s="9" t="s">
        <v>145</v>
      </c>
      <c r="C105" s="9" t="s">
        <v>146</v>
      </c>
      <c r="D105" s="26">
        <v>2021</v>
      </c>
      <c r="E105" s="7">
        <v>25</v>
      </c>
      <c r="F105" s="21">
        <v>3</v>
      </c>
      <c r="G105" s="47">
        <f t="shared" si="1"/>
        <v>28</v>
      </c>
      <c r="H105" s="4"/>
    </row>
    <row r="106" spans="1:8" ht="15" customHeight="1" x14ac:dyDescent="0.2">
      <c r="A106" s="18" t="s">
        <v>174</v>
      </c>
      <c r="B106" s="9" t="s">
        <v>149</v>
      </c>
      <c r="C106" s="9" t="s">
        <v>150</v>
      </c>
      <c r="D106" s="26">
        <v>2004</v>
      </c>
      <c r="E106" s="7">
        <v>161</v>
      </c>
      <c r="F106" s="21">
        <v>2</v>
      </c>
      <c r="G106" s="47">
        <f t="shared" si="1"/>
        <v>163</v>
      </c>
      <c r="H106" s="4"/>
    </row>
    <row r="107" spans="1:8" ht="15" customHeight="1" x14ac:dyDescent="0.2">
      <c r="A107" s="18"/>
      <c r="B107" s="9" t="s">
        <v>250</v>
      </c>
      <c r="C107" s="9" t="s">
        <v>155</v>
      </c>
      <c r="D107" s="26">
        <v>2023</v>
      </c>
      <c r="E107" s="7">
        <v>0</v>
      </c>
      <c r="F107" s="48">
        <v>0</v>
      </c>
      <c r="G107" s="47">
        <f t="shared" si="1"/>
        <v>0</v>
      </c>
      <c r="H107" s="4"/>
    </row>
    <row r="108" spans="1:8" ht="15" customHeight="1" x14ac:dyDescent="0.2">
      <c r="A108" s="18"/>
      <c r="B108" s="9" t="s">
        <v>251</v>
      </c>
      <c r="C108" s="9" t="s">
        <v>9</v>
      </c>
      <c r="D108" s="26">
        <v>2023</v>
      </c>
      <c r="E108" s="7">
        <v>0</v>
      </c>
      <c r="F108" s="21">
        <v>4</v>
      </c>
      <c r="G108" s="47">
        <f t="shared" si="1"/>
        <v>4</v>
      </c>
      <c r="H108" s="4"/>
    </row>
    <row r="109" spans="1:8" ht="15" customHeight="1" x14ac:dyDescent="0.2">
      <c r="A109" s="18"/>
      <c r="B109" s="9" t="s">
        <v>61</v>
      </c>
      <c r="C109" s="9" t="s">
        <v>62</v>
      </c>
      <c r="D109" s="26">
        <v>2016</v>
      </c>
      <c r="E109" s="8">
        <v>66</v>
      </c>
      <c r="F109" s="48">
        <v>0</v>
      </c>
      <c r="G109" s="47">
        <f t="shared" si="1"/>
        <v>66</v>
      </c>
      <c r="H109" s="4"/>
    </row>
    <row r="110" spans="1:8" ht="15" customHeight="1" x14ac:dyDescent="0.2">
      <c r="A110" s="18"/>
      <c r="B110" s="9" t="s">
        <v>278</v>
      </c>
      <c r="C110" s="9" t="s">
        <v>46</v>
      </c>
      <c r="D110" s="26">
        <v>2021</v>
      </c>
      <c r="E110" s="8">
        <v>9</v>
      </c>
      <c r="F110" s="21">
        <v>4</v>
      </c>
      <c r="G110" s="47">
        <f t="shared" si="1"/>
        <v>13</v>
      </c>
      <c r="H110" s="4"/>
    </row>
    <row r="111" spans="1:8" ht="15" customHeight="1" x14ac:dyDescent="0.2">
      <c r="A111" s="18" t="s">
        <v>271</v>
      </c>
      <c r="B111" s="9" t="s">
        <v>191</v>
      </c>
      <c r="C111" s="9" t="s">
        <v>13</v>
      </c>
      <c r="D111" s="26">
        <v>2022</v>
      </c>
      <c r="E111" s="8">
        <v>17</v>
      </c>
      <c r="F111" s="21">
        <v>4</v>
      </c>
      <c r="G111" s="47">
        <f t="shared" si="1"/>
        <v>21</v>
      </c>
      <c r="H111" s="4"/>
    </row>
    <row r="112" spans="1:8" ht="15" customHeight="1" x14ac:dyDescent="0.2">
      <c r="A112" s="18"/>
      <c r="B112" s="9" t="s">
        <v>173</v>
      </c>
      <c r="C112" s="9" t="s">
        <v>172</v>
      </c>
      <c r="D112" s="26">
        <v>2006</v>
      </c>
      <c r="E112" s="8">
        <v>95</v>
      </c>
      <c r="F112" s="21">
        <v>2</v>
      </c>
      <c r="G112" s="47">
        <f t="shared" si="1"/>
        <v>97</v>
      </c>
      <c r="H112" s="4"/>
    </row>
    <row r="113" spans="1:8" ht="15" customHeight="1" x14ac:dyDescent="0.2">
      <c r="A113" s="18"/>
      <c r="B113" s="9" t="s">
        <v>173</v>
      </c>
      <c r="C113" s="9" t="s">
        <v>200</v>
      </c>
      <c r="D113" s="26">
        <v>2022</v>
      </c>
      <c r="E113" s="8">
        <v>16</v>
      </c>
      <c r="F113" s="21">
        <v>4</v>
      </c>
      <c r="G113" s="47">
        <f t="shared" si="1"/>
        <v>20</v>
      </c>
      <c r="H113" s="4"/>
    </row>
    <row r="114" spans="1:8" ht="15" customHeight="1" x14ac:dyDescent="0.2">
      <c r="A114" s="18"/>
      <c r="B114" s="9" t="s">
        <v>80</v>
      </c>
      <c r="C114" s="9" t="s">
        <v>16</v>
      </c>
      <c r="D114" s="26">
        <v>2017</v>
      </c>
      <c r="E114" s="7">
        <v>106</v>
      </c>
      <c r="F114" s="21">
        <v>3</v>
      </c>
      <c r="G114" s="47">
        <f t="shared" si="1"/>
        <v>109</v>
      </c>
      <c r="H114" s="4"/>
    </row>
    <row r="115" spans="1:8" ht="15" customHeight="1" x14ac:dyDescent="0.2">
      <c r="A115" s="18">
        <v>55</v>
      </c>
      <c r="B115" s="9" t="s">
        <v>25</v>
      </c>
      <c r="C115" s="9" t="s">
        <v>26</v>
      </c>
      <c r="D115" s="26">
        <v>1980</v>
      </c>
      <c r="E115" s="7">
        <v>743</v>
      </c>
      <c r="F115" s="21">
        <v>4</v>
      </c>
      <c r="G115" s="47">
        <f t="shared" si="1"/>
        <v>747</v>
      </c>
      <c r="H115" s="4"/>
    </row>
    <row r="116" spans="1:8" ht="15" customHeight="1" x14ac:dyDescent="0.2">
      <c r="A116" s="18"/>
      <c r="B116" s="9" t="s">
        <v>296</v>
      </c>
      <c r="C116" s="9" t="s">
        <v>31</v>
      </c>
      <c r="D116" s="26">
        <v>2023</v>
      </c>
      <c r="E116" s="7">
        <v>0</v>
      </c>
      <c r="F116" s="21">
        <v>3</v>
      </c>
      <c r="G116" s="47">
        <f t="shared" si="1"/>
        <v>3</v>
      </c>
      <c r="H116" s="4"/>
    </row>
    <row r="117" spans="1:8" ht="15" customHeight="1" x14ac:dyDescent="0.2">
      <c r="A117" s="18" t="s">
        <v>226</v>
      </c>
      <c r="B117" s="9" t="s">
        <v>182</v>
      </c>
      <c r="C117" s="9" t="s">
        <v>31</v>
      </c>
      <c r="D117" s="26">
        <v>2022</v>
      </c>
      <c r="E117" s="7">
        <v>22</v>
      </c>
      <c r="F117" s="21">
        <v>4</v>
      </c>
      <c r="G117" s="47">
        <f t="shared" si="1"/>
        <v>26</v>
      </c>
      <c r="H117" s="4"/>
    </row>
    <row r="118" spans="1:8" ht="15" customHeight="1" x14ac:dyDescent="0.2">
      <c r="A118" s="18">
        <v>29</v>
      </c>
      <c r="B118" s="9" t="s">
        <v>27</v>
      </c>
      <c r="C118" s="9" t="s">
        <v>3</v>
      </c>
      <c r="D118" s="26">
        <v>2010</v>
      </c>
      <c r="E118" s="7">
        <v>218</v>
      </c>
      <c r="F118" s="21">
        <v>4</v>
      </c>
      <c r="G118" s="47">
        <f t="shared" si="1"/>
        <v>222</v>
      </c>
      <c r="H118" s="4"/>
    </row>
    <row r="119" spans="1:8" ht="15" customHeight="1" x14ac:dyDescent="0.2">
      <c r="A119" s="18"/>
      <c r="B119" s="9" t="s">
        <v>27</v>
      </c>
      <c r="C119" s="9" t="s">
        <v>79</v>
      </c>
      <c r="D119" s="26">
        <v>2008</v>
      </c>
      <c r="E119" s="7">
        <v>213</v>
      </c>
      <c r="F119" s="48">
        <v>0</v>
      </c>
      <c r="G119" s="47">
        <f t="shared" si="1"/>
        <v>213</v>
      </c>
      <c r="H119" s="4"/>
    </row>
    <row r="120" spans="1:8" ht="15" customHeight="1" x14ac:dyDescent="0.2">
      <c r="A120" s="18"/>
      <c r="B120" s="9" t="s">
        <v>240</v>
      </c>
      <c r="C120" s="9" t="s">
        <v>241</v>
      </c>
      <c r="D120" s="26">
        <v>2023</v>
      </c>
      <c r="E120" s="7">
        <v>0</v>
      </c>
      <c r="F120" s="21">
        <v>2</v>
      </c>
      <c r="G120" s="47">
        <f t="shared" si="1"/>
        <v>2</v>
      </c>
      <c r="H120" s="4"/>
    </row>
    <row r="121" spans="1:8" ht="15" customHeight="1" x14ac:dyDescent="0.2">
      <c r="A121" s="18" t="s">
        <v>164</v>
      </c>
      <c r="B121" s="9" t="s">
        <v>40</v>
      </c>
      <c r="C121" s="9" t="s">
        <v>4</v>
      </c>
      <c r="D121" s="26">
        <v>2011</v>
      </c>
      <c r="E121" s="7">
        <v>170</v>
      </c>
      <c r="F121" s="21">
        <v>4</v>
      </c>
      <c r="G121" s="47">
        <f t="shared" si="1"/>
        <v>174</v>
      </c>
      <c r="H121" s="4"/>
    </row>
    <row r="122" spans="1:8" ht="15" customHeight="1" x14ac:dyDescent="0.2">
      <c r="A122" s="18" t="s">
        <v>100</v>
      </c>
      <c r="B122" s="9" t="s">
        <v>260</v>
      </c>
      <c r="C122" s="9" t="s">
        <v>261</v>
      </c>
      <c r="D122" s="26">
        <v>2023</v>
      </c>
      <c r="E122" s="7">
        <v>0</v>
      </c>
      <c r="F122" s="21">
        <v>4</v>
      </c>
      <c r="G122" s="47">
        <f t="shared" si="1"/>
        <v>4</v>
      </c>
      <c r="H122" s="4"/>
    </row>
    <row r="123" spans="1:8" ht="15" customHeight="1" x14ac:dyDescent="0.2">
      <c r="A123" s="18"/>
      <c r="B123" s="9" t="s">
        <v>44</v>
      </c>
      <c r="C123" s="9" t="s">
        <v>19</v>
      </c>
      <c r="D123" s="26">
        <v>1999</v>
      </c>
      <c r="E123" s="7">
        <v>236</v>
      </c>
      <c r="F123" s="21">
        <v>3</v>
      </c>
      <c r="G123" s="47">
        <f t="shared" si="1"/>
        <v>239</v>
      </c>
      <c r="H123" s="4"/>
    </row>
    <row r="124" spans="1:8" ht="15" customHeight="1" x14ac:dyDescent="0.2">
      <c r="A124" s="18"/>
      <c r="B124" s="9" t="s">
        <v>56</v>
      </c>
      <c r="C124" s="9" t="s">
        <v>58</v>
      </c>
      <c r="D124" s="26">
        <v>2015</v>
      </c>
      <c r="E124" s="7">
        <v>68</v>
      </c>
      <c r="F124" s="21">
        <v>4</v>
      </c>
      <c r="G124" s="47">
        <f t="shared" si="1"/>
        <v>72</v>
      </c>
      <c r="H124" s="4"/>
    </row>
    <row r="125" spans="1:8" ht="15" customHeight="1" x14ac:dyDescent="0.2">
      <c r="A125" s="18"/>
      <c r="B125" s="9" t="s">
        <v>273</v>
      </c>
      <c r="C125" s="9" t="s">
        <v>238</v>
      </c>
      <c r="D125" s="26">
        <v>2017</v>
      </c>
      <c r="E125" s="7">
        <v>57</v>
      </c>
      <c r="F125" s="21">
        <v>2</v>
      </c>
      <c r="G125" s="47">
        <f t="shared" si="1"/>
        <v>59</v>
      </c>
      <c r="H125" s="4"/>
    </row>
    <row r="126" spans="1:8" ht="15" customHeight="1" x14ac:dyDescent="0.2">
      <c r="A126" s="18" t="s">
        <v>179</v>
      </c>
      <c r="B126" s="9" t="s">
        <v>66</v>
      </c>
      <c r="C126" s="9" t="s">
        <v>16</v>
      </c>
      <c r="D126" s="26">
        <v>1999</v>
      </c>
      <c r="E126" s="7">
        <v>267</v>
      </c>
      <c r="F126" s="21">
        <v>4</v>
      </c>
      <c r="G126" s="47">
        <f t="shared" si="1"/>
        <v>271</v>
      </c>
      <c r="H126" s="4"/>
    </row>
    <row r="127" spans="1:8" ht="15" customHeight="1" x14ac:dyDescent="0.2">
      <c r="A127" s="18"/>
      <c r="B127" s="9" t="s">
        <v>248</v>
      </c>
      <c r="C127" s="9" t="s">
        <v>286</v>
      </c>
      <c r="D127" s="26">
        <v>2023</v>
      </c>
      <c r="E127" s="7">
        <v>0</v>
      </c>
      <c r="F127" s="21">
        <v>3</v>
      </c>
      <c r="G127" s="47">
        <f t="shared" si="1"/>
        <v>3</v>
      </c>
      <c r="H127" s="4"/>
    </row>
    <row r="128" spans="1:8" ht="15" customHeight="1" x14ac:dyDescent="0.2">
      <c r="A128" s="18"/>
      <c r="B128" s="9" t="s">
        <v>248</v>
      </c>
      <c r="C128" s="9" t="s">
        <v>249</v>
      </c>
      <c r="D128" s="26">
        <v>1990</v>
      </c>
      <c r="E128" s="7">
        <v>286</v>
      </c>
      <c r="F128" s="21">
        <v>2</v>
      </c>
      <c r="G128" s="47">
        <f t="shared" si="1"/>
        <v>288</v>
      </c>
      <c r="H128" s="4"/>
    </row>
    <row r="129" spans="1:8" ht="15" customHeight="1" x14ac:dyDescent="0.2">
      <c r="A129" s="18"/>
      <c r="B129" s="9" t="s">
        <v>144</v>
      </c>
      <c r="C129" s="9" t="s">
        <v>46</v>
      </c>
      <c r="D129" s="26">
        <v>2021</v>
      </c>
      <c r="E129" s="7">
        <v>23</v>
      </c>
      <c r="F129" s="21">
        <v>4</v>
      </c>
      <c r="G129" s="47">
        <f t="shared" si="1"/>
        <v>27</v>
      </c>
      <c r="H129" s="4"/>
    </row>
    <row r="130" spans="1:8" ht="15" customHeight="1" x14ac:dyDescent="0.2">
      <c r="A130" s="18" t="s">
        <v>100</v>
      </c>
      <c r="B130" s="9" t="s">
        <v>88</v>
      </c>
      <c r="C130" s="9" t="s">
        <v>86</v>
      </c>
      <c r="D130" s="26">
        <v>2019</v>
      </c>
      <c r="E130" s="7">
        <v>44</v>
      </c>
      <c r="F130" s="21">
        <v>2</v>
      </c>
      <c r="G130" s="47">
        <f t="shared" si="1"/>
        <v>46</v>
      </c>
      <c r="H130" s="4"/>
    </row>
    <row r="131" spans="1:8" ht="15" customHeight="1" x14ac:dyDescent="0.2">
      <c r="A131" s="18"/>
      <c r="B131" s="9" t="s">
        <v>274</v>
      </c>
      <c r="C131" s="9" t="s">
        <v>78</v>
      </c>
      <c r="D131" s="26">
        <v>2023</v>
      </c>
      <c r="E131" s="7">
        <v>0</v>
      </c>
      <c r="F131" s="21">
        <v>4</v>
      </c>
      <c r="G131" s="47">
        <f t="shared" si="1"/>
        <v>4</v>
      </c>
      <c r="H131" s="4"/>
    </row>
    <row r="132" spans="1:8" ht="15" customHeight="1" x14ac:dyDescent="0.2">
      <c r="A132" s="18"/>
      <c r="B132" s="9" t="s">
        <v>237</v>
      </c>
      <c r="C132" s="9" t="s">
        <v>238</v>
      </c>
      <c r="D132" s="26">
        <v>2023</v>
      </c>
      <c r="E132" s="7">
        <v>0</v>
      </c>
      <c r="F132" s="21">
        <v>3</v>
      </c>
      <c r="G132" s="47">
        <f t="shared" si="1"/>
        <v>3</v>
      </c>
      <c r="H132" s="4"/>
    </row>
    <row r="133" spans="1:8" ht="15" customHeight="1" x14ac:dyDescent="0.2">
      <c r="A133" s="18"/>
      <c r="B133" s="9" t="s">
        <v>192</v>
      </c>
      <c r="C133" s="9" t="s">
        <v>118</v>
      </c>
      <c r="D133" s="26">
        <v>2022</v>
      </c>
      <c r="E133" s="7">
        <v>0</v>
      </c>
      <c r="F133" s="21">
        <v>4</v>
      </c>
      <c r="G133" s="47">
        <f t="shared" ref="G133:G168" si="4">E133+F133</f>
        <v>4</v>
      </c>
      <c r="H133" s="4"/>
    </row>
    <row r="134" spans="1:8" ht="15" customHeight="1" x14ac:dyDescent="0.2">
      <c r="A134" s="18"/>
      <c r="B134" s="9" t="s">
        <v>159</v>
      </c>
      <c r="C134" s="9" t="s">
        <v>160</v>
      </c>
      <c r="D134" s="26">
        <v>2021</v>
      </c>
      <c r="E134" s="7">
        <v>18</v>
      </c>
      <c r="F134" s="48">
        <v>0</v>
      </c>
      <c r="G134" s="47">
        <f t="shared" si="4"/>
        <v>18</v>
      </c>
      <c r="H134" s="4"/>
    </row>
    <row r="135" spans="1:8" ht="15" customHeight="1" x14ac:dyDescent="0.2">
      <c r="A135" s="18"/>
      <c r="B135" s="9" t="s">
        <v>64</v>
      </c>
      <c r="C135" s="9" t="s">
        <v>29</v>
      </c>
      <c r="D135" s="26">
        <v>2006</v>
      </c>
      <c r="E135" s="7">
        <v>197</v>
      </c>
      <c r="F135" s="21">
        <v>3</v>
      </c>
      <c r="G135" s="47">
        <f t="shared" si="4"/>
        <v>200</v>
      </c>
      <c r="H135" s="4"/>
    </row>
    <row r="136" spans="1:8" ht="15" customHeight="1" x14ac:dyDescent="0.2">
      <c r="A136" s="18"/>
      <c r="B136" s="9" t="s">
        <v>272</v>
      </c>
      <c r="C136" s="9" t="s">
        <v>9</v>
      </c>
      <c r="D136" s="26">
        <v>2023</v>
      </c>
      <c r="E136" s="7">
        <v>0</v>
      </c>
      <c r="F136" s="21">
        <v>4</v>
      </c>
      <c r="G136" s="47">
        <f t="shared" si="4"/>
        <v>4</v>
      </c>
      <c r="H136" s="4"/>
    </row>
    <row r="137" spans="1:8" ht="15" customHeight="1" x14ac:dyDescent="0.2">
      <c r="A137" s="18" t="s">
        <v>180</v>
      </c>
      <c r="B137" s="9" t="s">
        <v>30</v>
      </c>
      <c r="C137" s="9" t="s">
        <v>6</v>
      </c>
      <c r="D137" s="26">
        <v>2000</v>
      </c>
      <c r="E137" s="7">
        <v>363</v>
      </c>
      <c r="F137" s="21">
        <v>1</v>
      </c>
      <c r="G137" s="47">
        <f t="shared" si="4"/>
        <v>364</v>
      </c>
      <c r="H137" s="4"/>
    </row>
    <row r="138" spans="1:8" ht="15" customHeight="1" x14ac:dyDescent="0.2">
      <c r="A138" s="18"/>
      <c r="B138" s="9" t="s">
        <v>198</v>
      </c>
      <c r="C138" s="9" t="s">
        <v>122</v>
      </c>
      <c r="D138" s="26">
        <v>2022</v>
      </c>
      <c r="E138" s="7">
        <v>16</v>
      </c>
      <c r="F138" s="21">
        <v>3</v>
      </c>
      <c r="G138" s="47">
        <f t="shared" si="4"/>
        <v>19</v>
      </c>
      <c r="H138" s="4"/>
    </row>
    <row r="139" spans="1:8" ht="15" customHeight="1" x14ac:dyDescent="0.2">
      <c r="A139" s="18"/>
      <c r="B139" s="9" t="s">
        <v>277</v>
      </c>
      <c r="C139" s="9" t="s">
        <v>247</v>
      </c>
      <c r="D139" s="26">
        <v>2023</v>
      </c>
      <c r="E139" s="7">
        <v>0</v>
      </c>
      <c r="F139" s="21">
        <v>4</v>
      </c>
      <c r="G139" s="47">
        <f t="shared" si="4"/>
        <v>4</v>
      </c>
      <c r="H139" s="4"/>
    </row>
    <row r="140" spans="1:8" ht="15" customHeight="1" x14ac:dyDescent="0.2">
      <c r="A140" s="18"/>
      <c r="B140" s="9" t="s">
        <v>143</v>
      </c>
      <c r="C140" s="9" t="s">
        <v>84</v>
      </c>
      <c r="D140" s="26">
        <v>2021</v>
      </c>
      <c r="E140" s="7">
        <v>26</v>
      </c>
      <c r="F140" s="21">
        <v>4</v>
      </c>
      <c r="G140" s="47">
        <f t="shared" si="4"/>
        <v>30</v>
      </c>
      <c r="H140" s="4"/>
    </row>
    <row r="141" spans="1:8" ht="15" customHeight="1" x14ac:dyDescent="0.2">
      <c r="A141" s="18"/>
      <c r="B141" s="9" t="s">
        <v>193</v>
      </c>
      <c r="C141" s="9" t="s">
        <v>194</v>
      </c>
      <c r="D141" s="26">
        <v>2022</v>
      </c>
      <c r="E141" s="7">
        <v>15</v>
      </c>
      <c r="F141" s="21">
        <v>3</v>
      </c>
      <c r="G141" s="47">
        <f t="shared" si="4"/>
        <v>18</v>
      </c>
      <c r="H141" s="4"/>
    </row>
    <row r="142" spans="1:8" ht="15" customHeight="1" x14ac:dyDescent="0.2">
      <c r="A142" s="18"/>
      <c r="B142" s="9" t="s">
        <v>105</v>
      </c>
      <c r="C142" s="9" t="s">
        <v>268</v>
      </c>
      <c r="D142" s="26">
        <v>2019</v>
      </c>
      <c r="E142" s="7">
        <v>40</v>
      </c>
      <c r="F142" s="21">
        <v>3</v>
      </c>
      <c r="G142" s="47">
        <f t="shared" si="4"/>
        <v>43</v>
      </c>
      <c r="H142" s="4"/>
    </row>
    <row r="143" spans="1:8" ht="15" customHeight="1" x14ac:dyDescent="0.2">
      <c r="A143" s="18" t="s">
        <v>227</v>
      </c>
      <c r="B143" s="9" t="s">
        <v>183</v>
      </c>
      <c r="C143" s="9" t="s">
        <v>184</v>
      </c>
      <c r="D143" s="26">
        <v>2022</v>
      </c>
      <c r="E143" s="7">
        <v>19</v>
      </c>
      <c r="F143" s="21">
        <v>4</v>
      </c>
      <c r="G143" s="47">
        <f t="shared" si="4"/>
        <v>23</v>
      </c>
      <c r="H143" s="4"/>
    </row>
    <row r="144" spans="1:8" ht="15" customHeight="1" x14ac:dyDescent="0.2">
      <c r="A144" s="18"/>
      <c r="B144" s="9" t="s">
        <v>275</v>
      </c>
      <c r="C144" s="9" t="s">
        <v>276</v>
      </c>
      <c r="D144" s="26">
        <v>2023</v>
      </c>
      <c r="E144" s="7">
        <v>0</v>
      </c>
      <c r="F144" s="21">
        <v>3</v>
      </c>
      <c r="G144" s="47">
        <f t="shared" si="4"/>
        <v>3</v>
      </c>
      <c r="H144" s="4"/>
    </row>
    <row r="145" spans="1:8" ht="15" customHeight="1" x14ac:dyDescent="0.2">
      <c r="A145" s="18"/>
      <c r="B145" s="9" t="s">
        <v>212</v>
      </c>
      <c r="C145" s="9" t="s">
        <v>213</v>
      </c>
      <c r="D145" s="26">
        <v>1995</v>
      </c>
      <c r="E145" s="7">
        <v>267</v>
      </c>
      <c r="F145" s="48">
        <v>0</v>
      </c>
      <c r="G145" s="47">
        <f t="shared" si="4"/>
        <v>267</v>
      </c>
      <c r="H145" s="4"/>
    </row>
    <row r="146" spans="1:8" ht="15" customHeight="1" x14ac:dyDescent="0.2">
      <c r="A146" s="18" t="s">
        <v>119</v>
      </c>
      <c r="B146" s="9" t="s">
        <v>117</v>
      </c>
      <c r="C146" s="9" t="s">
        <v>118</v>
      </c>
      <c r="D146" s="26">
        <v>2015</v>
      </c>
      <c r="E146" s="7">
        <v>79</v>
      </c>
      <c r="F146" s="21">
        <v>4</v>
      </c>
      <c r="G146" s="47">
        <f t="shared" si="4"/>
        <v>83</v>
      </c>
      <c r="H146" s="4"/>
    </row>
    <row r="147" spans="1:8" ht="15" customHeight="1" x14ac:dyDescent="0.2">
      <c r="A147" s="18"/>
      <c r="B147" s="9" t="s">
        <v>279</v>
      </c>
      <c r="C147" s="9" t="s">
        <v>46</v>
      </c>
      <c r="D147" s="26">
        <v>2023</v>
      </c>
      <c r="E147" s="7">
        <v>0</v>
      </c>
      <c r="F147" s="21">
        <v>3</v>
      </c>
      <c r="G147" s="47">
        <f t="shared" si="4"/>
        <v>3</v>
      </c>
      <c r="H147" s="4"/>
    </row>
    <row r="148" spans="1:8" ht="15" customHeight="1" x14ac:dyDescent="0.2">
      <c r="A148" s="18"/>
      <c r="B148" s="9" t="s">
        <v>162</v>
      </c>
      <c r="C148" s="9" t="s">
        <v>50</v>
      </c>
      <c r="D148" s="26">
        <v>2023</v>
      </c>
      <c r="E148" s="7">
        <v>0</v>
      </c>
      <c r="F148" s="21">
        <v>3</v>
      </c>
      <c r="G148" s="47">
        <f t="shared" si="4"/>
        <v>3</v>
      </c>
      <c r="H148" s="4"/>
    </row>
    <row r="149" spans="1:8" ht="15" customHeight="1" x14ac:dyDescent="0.2">
      <c r="A149" s="18"/>
      <c r="B149" s="9" t="s">
        <v>162</v>
      </c>
      <c r="C149" s="9" t="s">
        <v>163</v>
      </c>
      <c r="D149" s="26">
        <v>1994</v>
      </c>
      <c r="E149" s="7">
        <v>272</v>
      </c>
      <c r="F149" s="48">
        <v>0</v>
      </c>
      <c r="G149" s="47">
        <f t="shared" si="4"/>
        <v>272</v>
      </c>
      <c r="H149" s="4"/>
    </row>
    <row r="150" spans="1:8" ht="15" customHeight="1" x14ac:dyDescent="0.2">
      <c r="A150" s="18"/>
      <c r="B150" s="9" t="s">
        <v>162</v>
      </c>
      <c r="C150" s="9" t="s">
        <v>46</v>
      </c>
      <c r="D150" s="26">
        <v>2022</v>
      </c>
      <c r="E150" s="7">
        <v>14</v>
      </c>
      <c r="F150" s="21">
        <v>4</v>
      </c>
      <c r="G150" s="47">
        <f t="shared" si="4"/>
        <v>18</v>
      </c>
      <c r="H150" s="4"/>
    </row>
    <row r="151" spans="1:8" ht="15" customHeight="1" x14ac:dyDescent="0.2">
      <c r="A151" s="18"/>
      <c r="B151" s="9" t="s">
        <v>202</v>
      </c>
      <c r="C151" s="9" t="s">
        <v>78</v>
      </c>
      <c r="D151" s="26">
        <v>2022</v>
      </c>
      <c r="E151" s="7">
        <v>7</v>
      </c>
      <c r="F151" s="48">
        <v>0</v>
      </c>
      <c r="G151" s="47">
        <f t="shared" si="4"/>
        <v>7</v>
      </c>
      <c r="H151" s="4"/>
    </row>
    <row r="152" spans="1:8" ht="15" customHeight="1" x14ac:dyDescent="0.2">
      <c r="A152" s="18"/>
      <c r="B152" s="9" t="s">
        <v>202</v>
      </c>
      <c r="C152" s="9" t="s">
        <v>203</v>
      </c>
      <c r="D152" s="26">
        <v>1988</v>
      </c>
      <c r="E152" s="7">
        <v>154</v>
      </c>
      <c r="F152" s="48">
        <v>0</v>
      </c>
      <c r="G152" s="47">
        <f t="shared" si="4"/>
        <v>154</v>
      </c>
      <c r="H152" s="4"/>
    </row>
    <row r="153" spans="1:8" ht="15" customHeight="1" x14ac:dyDescent="0.2">
      <c r="A153" s="18"/>
      <c r="B153" s="9" t="s">
        <v>152</v>
      </c>
      <c r="C153" s="9" t="s">
        <v>153</v>
      </c>
      <c r="D153" s="26">
        <v>2021</v>
      </c>
      <c r="E153" s="8">
        <v>30</v>
      </c>
      <c r="F153" s="48">
        <v>0</v>
      </c>
      <c r="G153" s="47">
        <f t="shared" si="4"/>
        <v>30</v>
      </c>
      <c r="H153" s="4"/>
    </row>
    <row r="154" spans="1:8" ht="15" customHeight="1" x14ac:dyDescent="0.2">
      <c r="A154" s="18"/>
      <c r="B154" s="9" t="s">
        <v>195</v>
      </c>
      <c r="C154" s="9" t="s">
        <v>11</v>
      </c>
      <c r="D154" s="26">
        <v>2022</v>
      </c>
      <c r="E154" s="7">
        <v>15</v>
      </c>
      <c r="F154" s="21">
        <v>3</v>
      </c>
      <c r="G154" s="47">
        <f t="shared" si="4"/>
        <v>18</v>
      </c>
      <c r="H154" s="4"/>
    </row>
    <row r="155" spans="1:8" ht="15" customHeight="1" x14ac:dyDescent="0.2">
      <c r="A155" s="18" t="s">
        <v>124</v>
      </c>
      <c r="B155" s="9" t="s">
        <v>98</v>
      </c>
      <c r="C155" s="9" t="s">
        <v>99</v>
      </c>
      <c r="D155" s="26">
        <v>2018</v>
      </c>
      <c r="E155" s="7">
        <v>34</v>
      </c>
      <c r="F155" s="48">
        <v>0</v>
      </c>
      <c r="G155" s="47">
        <f t="shared" si="4"/>
        <v>34</v>
      </c>
      <c r="H155" s="4"/>
    </row>
    <row r="156" spans="1:8" ht="15" customHeight="1" x14ac:dyDescent="0.2">
      <c r="A156" s="18"/>
      <c r="B156" s="9" t="s">
        <v>243</v>
      </c>
      <c r="C156" s="9" t="s">
        <v>244</v>
      </c>
      <c r="D156" s="26">
        <v>2023</v>
      </c>
      <c r="E156" s="7">
        <v>0</v>
      </c>
      <c r="F156" s="21">
        <v>2</v>
      </c>
      <c r="G156" s="47">
        <f t="shared" si="4"/>
        <v>2</v>
      </c>
      <c r="H156" s="4"/>
    </row>
    <row r="157" spans="1:8" ht="15" customHeight="1" x14ac:dyDescent="0.2">
      <c r="A157" s="18"/>
      <c r="B157" s="9" t="s">
        <v>234</v>
      </c>
      <c r="C157" s="9" t="s">
        <v>39</v>
      </c>
      <c r="D157" s="26">
        <v>2022</v>
      </c>
      <c r="E157" s="7">
        <v>1</v>
      </c>
      <c r="F157" s="21">
        <v>0</v>
      </c>
      <c r="G157" s="47">
        <f t="shared" si="4"/>
        <v>1</v>
      </c>
      <c r="H157" s="4"/>
    </row>
    <row r="158" spans="1:8" ht="15" customHeight="1" x14ac:dyDescent="0.2">
      <c r="A158" s="18"/>
      <c r="B158" s="9" t="s">
        <v>63</v>
      </c>
      <c r="C158" s="9" t="s">
        <v>50</v>
      </c>
      <c r="D158" s="26">
        <v>2021</v>
      </c>
      <c r="E158" s="7">
        <v>12</v>
      </c>
      <c r="F158" s="21">
        <v>3</v>
      </c>
      <c r="G158" s="47">
        <f t="shared" si="4"/>
        <v>15</v>
      </c>
      <c r="H158" s="4"/>
    </row>
    <row r="159" spans="1:8" ht="15" customHeight="1" x14ac:dyDescent="0.2">
      <c r="A159" s="18"/>
      <c r="B159" s="9" t="s">
        <v>63</v>
      </c>
      <c r="C159" s="9" t="s">
        <v>78</v>
      </c>
      <c r="D159" s="26">
        <v>2017</v>
      </c>
      <c r="E159" s="7">
        <v>37</v>
      </c>
      <c r="F159" s="21">
        <v>2</v>
      </c>
      <c r="G159" s="47">
        <f t="shared" si="4"/>
        <v>39</v>
      </c>
      <c r="H159" s="4"/>
    </row>
    <row r="160" spans="1:8" ht="15" customHeight="1" x14ac:dyDescent="0.2">
      <c r="A160" s="18" t="s">
        <v>123</v>
      </c>
      <c r="B160" s="9" t="s">
        <v>63</v>
      </c>
      <c r="C160" s="9" t="s">
        <v>46</v>
      </c>
      <c r="D160" s="26">
        <v>2017</v>
      </c>
      <c r="E160" s="7">
        <v>47</v>
      </c>
      <c r="F160" s="21">
        <v>4</v>
      </c>
      <c r="G160" s="47">
        <f t="shared" si="4"/>
        <v>51</v>
      </c>
      <c r="H160" s="4"/>
    </row>
    <row r="161" spans="1:8" ht="15" customHeight="1" x14ac:dyDescent="0.2">
      <c r="A161" s="18" t="s">
        <v>107</v>
      </c>
      <c r="B161" s="9" t="s">
        <v>63</v>
      </c>
      <c r="C161" s="9" t="s">
        <v>101</v>
      </c>
      <c r="D161" s="26">
        <v>2018</v>
      </c>
      <c r="E161" s="7">
        <v>42</v>
      </c>
      <c r="F161" s="21">
        <v>4</v>
      </c>
      <c r="G161" s="47">
        <f t="shared" si="4"/>
        <v>46</v>
      </c>
      <c r="H161" s="4"/>
    </row>
    <row r="162" spans="1:8" ht="15" customHeight="1" x14ac:dyDescent="0.2">
      <c r="A162" s="18" t="s">
        <v>228</v>
      </c>
      <c r="B162" s="9" t="s">
        <v>216</v>
      </c>
      <c r="C162" s="9" t="s">
        <v>217</v>
      </c>
      <c r="D162" s="26">
        <v>2022</v>
      </c>
      <c r="E162" s="7">
        <v>17</v>
      </c>
      <c r="F162" s="48">
        <v>0</v>
      </c>
      <c r="G162" s="47">
        <f t="shared" si="4"/>
        <v>17</v>
      </c>
      <c r="H162" s="4"/>
    </row>
    <row r="163" spans="1:8" ht="15" customHeight="1" x14ac:dyDescent="0.2">
      <c r="A163" s="8"/>
      <c r="B163" s="12" t="s">
        <v>108</v>
      </c>
      <c r="C163" s="12" t="s">
        <v>14</v>
      </c>
      <c r="D163" s="26">
        <v>2008</v>
      </c>
      <c r="E163" s="8">
        <v>92</v>
      </c>
      <c r="F163" s="21">
        <v>3</v>
      </c>
      <c r="G163" s="47">
        <f t="shared" si="4"/>
        <v>95</v>
      </c>
      <c r="H163" s="4"/>
    </row>
    <row r="164" spans="1:8" ht="15" customHeight="1" x14ac:dyDescent="0.2">
      <c r="A164" s="8"/>
      <c r="B164" s="12" t="s">
        <v>129</v>
      </c>
      <c r="C164" s="12" t="s">
        <v>130</v>
      </c>
      <c r="D164" s="26">
        <v>2021</v>
      </c>
      <c r="E164" s="8">
        <v>25</v>
      </c>
      <c r="F164" s="21">
        <v>4</v>
      </c>
      <c r="G164" s="47">
        <f t="shared" si="4"/>
        <v>29</v>
      </c>
      <c r="H164" s="4"/>
    </row>
    <row r="165" spans="1:8" ht="15" customHeight="1" x14ac:dyDescent="0.2">
      <c r="A165" s="8"/>
      <c r="B165" s="12" t="s">
        <v>142</v>
      </c>
      <c r="C165" s="12" t="s">
        <v>39</v>
      </c>
      <c r="D165" s="26">
        <v>2021</v>
      </c>
      <c r="E165" s="8">
        <v>17</v>
      </c>
      <c r="F165" s="21">
        <v>3</v>
      </c>
      <c r="G165" s="47">
        <f t="shared" si="4"/>
        <v>20</v>
      </c>
      <c r="H165" s="4"/>
    </row>
    <row r="166" spans="1:8" ht="15" customHeight="1" x14ac:dyDescent="0.2">
      <c r="A166" s="8"/>
      <c r="B166" s="12" t="s">
        <v>252</v>
      </c>
      <c r="C166" s="12" t="s">
        <v>122</v>
      </c>
      <c r="D166" s="26">
        <v>2023</v>
      </c>
      <c r="E166" s="8">
        <v>0</v>
      </c>
      <c r="F166" s="21">
        <v>4</v>
      </c>
      <c r="G166" s="47">
        <f t="shared" si="4"/>
        <v>4</v>
      </c>
      <c r="H166" s="4"/>
    </row>
    <row r="167" spans="1:8" ht="15" customHeight="1" x14ac:dyDescent="0.2">
      <c r="A167" s="8"/>
      <c r="B167" s="12" t="s">
        <v>120</v>
      </c>
      <c r="C167" s="12" t="s">
        <v>2</v>
      </c>
      <c r="D167" s="26">
        <v>2002</v>
      </c>
      <c r="E167" s="8">
        <v>75</v>
      </c>
      <c r="F167" s="48">
        <v>0</v>
      </c>
      <c r="G167" s="47">
        <f t="shared" si="4"/>
        <v>75</v>
      </c>
      <c r="H167" s="4"/>
    </row>
    <row r="168" spans="1:8" ht="15" customHeight="1" x14ac:dyDescent="0.2">
      <c r="A168" s="8"/>
      <c r="B168" s="22" t="s">
        <v>190</v>
      </c>
      <c r="C168" s="22" t="s">
        <v>116</v>
      </c>
      <c r="D168" s="27">
        <v>2022</v>
      </c>
      <c r="E168" s="24">
        <v>19</v>
      </c>
      <c r="F168" s="48">
        <v>0</v>
      </c>
      <c r="G168" s="47">
        <f t="shared" si="4"/>
        <v>19</v>
      </c>
      <c r="H168" s="4"/>
    </row>
    <row r="169" spans="1:8" ht="15" customHeight="1" x14ac:dyDescent="0.2">
      <c r="A169" s="19"/>
      <c r="B169" s="22"/>
      <c r="C169" s="22"/>
      <c r="D169" s="23"/>
      <c r="E169" s="24"/>
      <c r="F169" s="25"/>
      <c r="G169" s="28"/>
      <c r="H169" s="4"/>
    </row>
    <row r="170" spans="1:8" ht="25.5" customHeight="1" x14ac:dyDescent="0.2">
      <c r="A170" s="19"/>
      <c r="B170" s="50" t="s">
        <v>158</v>
      </c>
      <c r="C170" s="50"/>
      <c r="D170" s="50"/>
      <c r="E170" s="50"/>
      <c r="F170" s="50"/>
      <c r="G170" s="50"/>
      <c r="H170" s="4"/>
    </row>
    <row r="171" spans="1:8" ht="16.5" customHeight="1" thickBot="1" x14ac:dyDescent="0.25">
      <c r="A171" s="19"/>
      <c r="B171" s="32"/>
      <c r="C171" s="33"/>
      <c r="D171" s="8"/>
      <c r="E171" s="8"/>
      <c r="F171" s="35"/>
      <c r="G171" s="35"/>
      <c r="H171" s="5"/>
    </row>
    <row r="172" spans="1:8" ht="15" customHeight="1" thickBot="1" x14ac:dyDescent="0.25">
      <c r="A172" s="19"/>
      <c r="B172" s="38" t="s">
        <v>208</v>
      </c>
      <c r="C172" s="39" t="s">
        <v>32</v>
      </c>
      <c r="D172" s="31"/>
      <c r="E172" s="34"/>
      <c r="F172" s="40" t="s">
        <v>33</v>
      </c>
      <c r="G172" s="41">
        <f>SUM(G3:G171)</f>
        <v>12533</v>
      </c>
      <c r="H172" s="5"/>
    </row>
    <row r="173" spans="1:8" ht="15" customHeight="1" x14ac:dyDescent="0.2">
      <c r="A173" s="19"/>
      <c r="B173" s="44"/>
      <c r="C173" s="44"/>
      <c r="D173" s="31"/>
      <c r="E173" s="34"/>
      <c r="F173" s="36" t="s">
        <v>35</v>
      </c>
      <c r="G173" s="37">
        <f>COUNTIF($G$3:$G$171,"&gt;499")</f>
        <v>4</v>
      </c>
      <c r="H173" s="5"/>
    </row>
    <row r="174" spans="1:8" ht="15" customHeight="1" x14ac:dyDescent="0.2">
      <c r="A174" s="19"/>
      <c r="B174" s="8">
        <v>2023</v>
      </c>
      <c r="C174" s="24">
        <f>COUNTIF($D$3:$D$170,B174)</f>
        <v>36</v>
      </c>
      <c r="D174" s="31"/>
      <c r="E174" s="34"/>
      <c r="F174" s="13">
        <v>400</v>
      </c>
      <c r="G174" s="17">
        <f>COUNTIF($G$3:$G$171,"&gt;399")-G173</f>
        <v>1</v>
      </c>
      <c r="H174" s="5"/>
    </row>
    <row r="175" spans="1:8" ht="15" customHeight="1" x14ac:dyDescent="0.2">
      <c r="A175" s="19"/>
      <c r="B175" s="24">
        <v>2022</v>
      </c>
      <c r="C175" s="24">
        <f>COUNTIF($D$3:$D$170,B175)</f>
        <v>28</v>
      </c>
      <c r="D175" s="8"/>
      <c r="E175" s="8"/>
      <c r="F175" s="13">
        <v>300</v>
      </c>
      <c r="G175" s="17">
        <f>COUNTIF($G$3:$G$171,"&gt;299")-SUM(G173:G174)</f>
        <v>1</v>
      </c>
      <c r="H175" s="5"/>
    </row>
    <row r="176" spans="1:8" ht="15" customHeight="1" x14ac:dyDescent="0.2">
      <c r="A176" s="19"/>
      <c r="B176" s="8">
        <v>2021</v>
      </c>
      <c r="C176" s="8">
        <f>COUNTIF($D$3:$D$170,B176)</f>
        <v>27</v>
      </c>
      <c r="D176" s="8"/>
      <c r="E176" s="8"/>
      <c r="F176" s="13">
        <v>200</v>
      </c>
      <c r="G176" s="17">
        <f>COUNTIF($G$3:$G$171,"&gt;199")-SUM(G173:G175)</f>
        <v>13</v>
      </c>
      <c r="H176" s="5"/>
    </row>
    <row r="177" spans="1:8" ht="15" customHeight="1" x14ac:dyDescent="0.2">
      <c r="A177" s="19"/>
      <c r="B177" s="8">
        <v>2020</v>
      </c>
      <c r="C177" s="8">
        <f>COUNTIF($D$3:$D$170,B177)</f>
        <v>0</v>
      </c>
      <c r="D177" s="8"/>
      <c r="E177" s="8"/>
      <c r="F177" s="13">
        <v>100</v>
      </c>
      <c r="G177" s="17">
        <f>COUNTIF($G$3:$G$171,"&gt;99")-SUM(G173:G176)</f>
        <v>17</v>
      </c>
      <c r="H177" s="5"/>
    </row>
    <row r="178" spans="1:8" ht="15" customHeight="1" x14ac:dyDescent="0.2">
      <c r="A178" s="19"/>
      <c r="B178" s="8">
        <v>2019</v>
      </c>
      <c r="C178" s="8">
        <f>COUNTIF($D$3:$D$170,B178)</f>
        <v>7</v>
      </c>
      <c r="D178" s="8"/>
      <c r="E178" s="8"/>
      <c r="F178" s="13">
        <v>50</v>
      </c>
      <c r="G178" s="17">
        <f>COUNTIF($G$3:$G$171,"&gt;49")-SUM(G173:G177)</f>
        <v>29</v>
      </c>
      <c r="H178" s="5"/>
    </row>
    <row r="179" spans="1:8" ht="15" customHeight="1" x14ac:dyDescent="0.2">
      <c r="A179" s="19"/>
      <c r="B179" s="8">
        <v>2018</v>
      </c>
      <c r="C179" s="8">
        <f>COUNTIF($D$3:$D$170,B179)</f>
        <v>9</v>
      </c>
      <c r="D179" s="8"/>
      <c r="E179" s="8"/>
      <c r="F179" s="13" t="s">
        <v>36</v>
      </c>
      <c r="G179" s="17">
        <f>COUNTIF($G$3:$G$171,"&lt;50")</f>
        <v>101</v>
      </c>
      <c r="H179" s="5"/>
    </row>
    <row r="180" spans="1:8" ht="15" customHeight="1" x14ac:dyDescent="0.2">
      <c r="A180" s="19"/>
      <c r="B180" s="8">
        <v>2017</v>
      </c>
      <c r="C180" s="8">
        <f>COUNTIF($D$3:$D$170,B180)</f>
        <v>11</v>
      </c>
      <c r="D180" s="8"/>
      <c r="E180" s="8"/>
      <c r="F180" s="13"/>
      <c r="G180" s="13"/>
      <c r="H180" s="5"/>
    </row>
    <row r="181" spans="1:8" ht="15" customHeight="1" x14ac:dyDescent="0.2">
      <c r="A181" s="19"/>
      <c r="B181" s="8">
        <v>2016</v>
      </c>
      <c r="C181" s="8">
        <f>COUNTIF($D$3:$D$170,B181)</f>
        <v>8</v>
      </c>
      <c r="D181" s="8"/>
      <c r="E181" s="8"/>
      <c r="F181" s="42" t="s">
        <v>45</v>
      </c>
      <c r="G181" s="43">
        <f>G172/C185</f>
        <v>75.5</v>
      </c>
      <c r="H181" s="5"/>
    </row>
    <row r="182" spans="1:8" ht="15" customHeight="1" x14ac:dyDescent="0.2">
      <c r="A182" s="19"/>
      <c r="B182" s="8">
        <v>2015</v>
      </c>
      <c r="C182" s="8">
        <f>COUNTIF($D$3:$D$170,B182)</f>
        <v>2</v>
      </c>
      <c r="D182" s="8"/>
      <c r="E182" s="8"/>
      <c r="F182" s="1"/>
      <c r="G182" s="1"/>
      <c r="H182" s="5"/>
    </row>
    <row r="183" spans="1:8" ht="15" customHeight="1" x14ac:dyDescent="0.2">
      <c r="A183" s="19"/>
      <c r="B183" s="8">
        <v>2014</v>
      </c>
      <c r="C183" s="8">
        <f>COUNTIF($D$3:$D$170,B183)</f>
        <v>3</v>
      </c>
      <c r="D183" s="8"/>
      <c r="E183" s="8"/>
      <c r="F183" s="1"/>
      <c r="G183" s="1"/>
      <c r="H183" s="5"/>
    </row>
    <row r="184" spans="1:8" ht="15" customHeight="1" x14ac:dyDescent="0.2">
      <c r="A184" s="19"/>
      <c r="B184" s="8" t="s">
        <v>235</v>
      </c>
      <c r="C184" s="8">
        <f>COUNTIF($D$3:$D$170,B184)</f>
        <v>35</v>
      </c>
      <c r="D184" s="8"/>
      <c r="E184" s="8"/>
      <c r="G184" s="15"/>
      <c r="H184" s="5"/>
    </row>
    <row r="185" spans="1:8" ht="15" customHeight="1" x14ac:dyDescent="0.2">
      <c r="A185" s="20"/>
      <c r="B185" s="29" t="s">
        <v>34</v>
      </c>
      <c r="C185" s="30">
        <f>SUM(C174:C184)</f>
        <v>166</v>
      </c>
      <c r="D185" s="8"/>
      <c r="E185" s="8"/>
      <c r="F185" s="13"/>
      <c r="G185" s="13"/>
      <c r="H185" s="4"/>
    </row>
    <row r="186" spans="1:8" ht="15" customHeight="1" x14ac:dyDescent="0.2">
      <c r="A186" s="6"/>
      <c r="B186" s="10"/>
      <c r="C186" s="10"/>
      <c r="D186" s="6"/>
      <c r="E186" s="6"/>
      <c r="F186" s="14"/>
      <c r="G186" s="14"/>
    </row>
    <row r="187" spans="1:8" ht="15" customHeight="1" x14ac:dyDescent="0.2">
      <c r="G187" s="15"/>
    </row>
    <row r="188" spans="1:8" ht="15" customHeight="1" x14ac:dyDescent="0.2">
      <c r="G188" s="15"/>
    </row>
    <row r="189" spans="1:8" ht="15" customHeight="1" x14ac:dyDescent="0.2">
      <c r="G189" s="15"/>
    </row>
    <row r="190" spans="1:8" ht="15" customHeight="1" x14ac:dyDescent="0.2">
      <c r="G190" s="15"/>
    </row>
    <row r="191" spans="1:8" ht="15" customHeight="1" x14ac:dyDescent="0.2">
      <c r="G191" s="15"/>
    </row>
    <row r="192" spans="1:8" ht="15" customHeight="1" x14ac:dyDescent="0.2">
      <c r="G192" s="15"/>
    </row>
    <row r="193" spans="7:7" ht="15" customHeight="1" x14ac:dyDescent="0.2">
      <c r="G193" s="15"/>
    </row>
    <row r="194" spans="7:7" ht="15" customHeight="1" x14ac:dyDescent="0.2">
      <c r="G194" s="15"/>
    </row>
    <row r="195" spans="7:7" ht="15" customHeight="1" x14ac:dyDescent="0.2">
      <c r="G195" s="15"/>
    </row>
    <row r="196" spans="7:7" ht="15" customHeight="1" x14ac:dyDescent="0.2">
      <c r="G196" s="15"/>
    </row>
    <row r="197" spans="7:7" ht="15" customHeight="1" x14ac:dyDescent="0.2">
      <c r="G197" s="15"/>
    </row>
    <row r="198" spans="7:7" ht="15" customHeight="1" x14ac:dyDescent="0.2">
      <c r="G198" s="15"/>
    </row>
    <row r="199" spans="7:7" ht="15" customHeight="1" x14ac:dyDescent="0.2">
      <c r="G199" s="15"/>
    </row>
    <row r="200" spans="7:7" ht="15" customHeight="1" x14ac:dyDescent="0.2">
      <c r="G200" s="15"/>
    </row>
  </sheetData>
  <sheetProtection selectLockedCells="1" selectUnlockedCells="1"/>
  <mergeCells count="2">
    <mergeCell ref="B1:C1"/>
    <mergeCell ref="B170:G170"/>
  </mergeCells>
  <pageMargins left="0.25" right="0.25" top="0.75" bottom="0.75" header="0.3" footer="0.3"/>
  <pageSetup paperSize="9" firstPageNumber="0" orientation="portrait" horizontalDpi="300" verticalDpi="300" r:id="rId1"/>
  <headerFooter alignWithMargins="0"/>
  <webPublishItems count="1">
    <webPublishItem id="10640" divId="07_GAMES_currentMEN_10640" sourceType="range" sourceRef="B1:G185" destinationFile="C:\Users\Rob\Documents\MCC Hockey\docs\GAMESseniorMEN.htm" title="Senior Games Played - Current Players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 Meagher</cp:lastModifiedBy>
  <cp:lastPrinted>2023-05-11T06:53:16Z</cp:lastPrinted>
  <dcterms:created xsi:type="dcterms:W3CDTF">2011-06-02T03:16:43Z</dcterms:created>
  <dcterms:modified xsi:type="dcterms:W3CDTF">2023-05-11T06:56:33Z</dcterms:modified>
</cp:coreProperties>
</file>